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3\Editais\PE 0936.2023 SRP SGPE 18458.2023 - Materiais de Rede\Edital e Anexos\"/>
    </mc:Choice>
  </mc:AlternateContent>
  <xr:revisionPtr revIDLastSave="0" documentId="13_ncr:1_{8595A87E-5F91-4AF6-92E4-A809F4EC8645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Anexo II - PE 0936.202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8" i="3" l="1"/>
  <c r="V67" i="3" l="1"/>
  <c r="V66" i="3"/>
  <c r="V65" i="3"/>
  <c r="V64" i="3"/>
  <c r="V63" i="3"/>
  <c r="X63" i="3" s="1"/>
  <c r="V62" i="3"/>
  <c r="V61" i="3"/>
  <c r="V60" i="3"/>
  <c r="X60" i="3" s="1"/>
  <c r="V59" i="3"/>
  <c r="V58" i="3"/>
  <c r="V57" i="3"/>
  <c r="V56" i="3"/>
  <c r="V55" i="3"/>
  <c r="V54" i="3"/>
  <c r="X54" i="3" s="1"/>
  <c r="V53" i="3"/>
  <c r="V52" i="3"/>
  <c r="V51" i="3"/>
  <c r="V50" i="3"/>
  <c r="V49" i="3"/>
  <c r="V48" i="3"/>
  <c r="X48" i="3" s="1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X10" i="3" s="1"/>
  <c r="V9" i="3"/>
  <c r="V8" i="3"/>
  <c r="V7" i="3"/>
  <c r="V6" i="3"/>
  <c r="V5" i="3"/>
  <c r="V4" i="3"/>
  <c r="V3" i="3"/>
  <c r="X40" i="3" l="1"/>
  <c r="X52" i="3"/>
  <c r="Y52" i="3" s="1"/>
  <c r="X47" i="3"/>
  <c r="X59" i="3"/>
  <c r="X11" i="3"/>
  <c r="X17" i="3"/>
  <c r="X23" i="3"/>
  <c r="X32" i="3"/>
  <c r="X38" i="3"/>
  <c r="X43" i="3"/>
  <c r="X49" i="3"/>
  <c r="Y49" i="3" s="1"/>
  <c r="X55" i="3"/>
  <c r="Y54" i="3" s="1"/>
  <c r="X61" i="3"/>
  <c r="X6" i="3"/>
  <c r="X14" i="3"/>
  <c r="X18" i="3"/>
  <c r="X24" i="3"/>
  <c r="X33" i="3"/>
  <c r="X15" i="3"/>
  <c r="X57" i="3"/>
  <c r="X42" i="3"/>
  <c r="X66" i="3"/>
  <c r="Y66" i="3" s="1"/>
  <c r="X31" i="3"/>
  <c r="X37" i="3"/>
  <c r="X67" i="3"/>
  <c r="Y67" i="3" s="1"/>
  <c r="X39" i="3"/>
  <c r="X64" i="3"/>
  <c r="X7" i="3"/>
  <c r="X19" i="3"/>
  <c r="X25" i="3"/>
  <c r="X44" i="3"/>
  <c r="X50" i="3"/>
  <c r="Y50" i="3" s="1"/>
  <c r="X56" i="3"/>
  <c r="X62" i="3"/>
  <c r="X3" i="3"/>
  <c r="X8" i="3"/>
  <c r="X20" i="3"/>
  <c r="Y20" i="3" s="1"/>
  <c r="X26" i="3"/>
  <c r="X35" i="3"/>
  <c r="X45" i="3"/>
  <c r="X9" i="3"/>
  <c r="X13" i="3"/>
  <c r="X16" i="3"/>
  <c r="X21" i="3"/>
  <c r="X27" i="3"/>
  <c r="X30" i="3"/>
  <c r="X36" i="3"/>
  <c r="X41" i="3"/>
  <c r="X51" i="3"/>
  <c r="Y51" i="3" s="1"/>
  <c r="X58" i="3"/>
  <c r="X12" i="3"/>
  <c r="X29" i="3"/>
  <c r="X5" i="3"/>
  <c r="X65" i="3"/>
  <c r="Y63" i="3" s="1"/>
  <c r="X53" i="3"/>
  <c r="Y53" i="3" s="1"/>
  <c r="X46" i="3"/>
  <c r="Y46" i="3" s="1"/>
  <c r="X34" i="3"/>
  <c r="X28" i="3"/>
  <c r="X22" i="3"/>
  <c r="X4" i="3"/>
  <c r="Y38" i="3" l="1"/>
  <c r="Y3" i="3"/>
  <c r="Y30" i="3"/>
  <c r="Y59" i="3"/>
</calcChain>
</file>

<file path=xl/sharedStrings.xml><?xml version="1.0" encoding="utf-8"?>
<sst xmlns="http://schemas.openxmlformats.org/spreadsheetml/2006/main" count="311" uniqueCount="135">
  <si>
    <t>Lote</t>
  </si>
  <si>
    <t>Item</t>
  </si>
  <si>
    <t>Unidade</t>
  </si>
  <si>
    <t>Reitoria - SETIC</t>
  </si>
  <si>
    <t>ESAG</t>
  </si>
  <si>
    <t>CEART</t>
  </si>
  <si>
    <t>FAED</t>
  </si>
  <si>
    <t>CEAD</t>
  </si>
  <si>
    <t>CEFID</t>
  </si>
  <si>
    <t>CERES</t>
  </si>
  <si>
    <t>CEPLAN</t>
  </si>
  <si>
    <t>CCT</t>
  </si>
  <si>
    <t>CAV</t>
  </si>
  <si>
    <t>CEO</t>
  </si>
  <si>
    <t>CESFI</t>
  </si>
  <si>
    <t>CEAVI</t>
  </si>
  <si>
    <t>CESMO</t>
  </si>
  <si>
    <t>Patch panel de 24 portas, categoria 6</t>
  </si>
  <si>
    <t>Patch panel de 24 portas, categoria 5e</t>
  </si>
  <si>
    <t>Patch panel de 48 portas, categoria 6</t>
  </si>
  <si>
    <t>Patch cord UTP, categoria 6, comprimento 0,5 m</t>
  </si>
  <si>
    <t>Caixa</t>
  </si>
  <si>
    <t>Metro</t>
  </si>
  <si>
    <t>Pacote</t>
  </si>
  <si>
    <t>FITA Super Cola para Etiquetadora do item anterior</t>
  </si>
  <si>
    <t>FITA Flexivel para Etiquetadora do item anterior</t>
  </si>
  <si>
    <t>Ferramenta de teste de cabo HDMI</t>
  </si>
  <si>
    <t>13-05</t>
  </si>
  <si>
    <t>10954-1-004</t>
  </si>
  <si>
    <t>339030.17</t>
  </si>
  <si>
    <t>10954-1-006</t>
  </si>
  <si>
    <t>54-10</t>
  </si>
  <si>
    <t>10636-4-025</t>
  </si>
  <si>
    <t>Grupo-Classe</t>
  </si>
  <si>
    <t>Código NUC</t>
  </si>
  <si>
    <t>Detalhamento</t>
  </si>
  <si>
    <t>06435-1-051</t>
  </si>
  <si>
    <t>56-06</t>
  </si>
  <si>
    <t>00245-3-114</t>
  </si>
  <si>
    <t>13-04</t>
  </si>
  <si>
    <t>02873-8-001</t>
  </si>
  <si>
    <t>06870 5 016</t>
  </si>
  <si>
    <t>08669 0 003</t>
  </si>
  <si>
    <t>449052.35</t>
  </si>
  <si>
    <t>02873 8 060</t>
  </si>
  <si>
    <t>02873 8 066</t>
  </si>
  <si>
    <t>02873 8 059</t>
  </si>
  <si>
    <t>56 16</t>
  </si>
  <si>
    <t>02644 1 001</t>
  </si>
  <si>
    <t>339030.26</t>
  </si>
  <si>
    <t>06965 5 001</t>
  </si>
  <si>
    <t>12011 1 001</t>
  </si>
  <si>
    <t>06435 1 064</t>
  </si>
  <si>
    <t>06870 5 010</t>
  </si>
  <si>
    <t>11160 0 022</t>
  </si>
  <si>
    <t>08988 5 005</t>
  </si>
  <si>
    <t>02537 2 002</t>
  </si>
  <si>
    <t>10165 6 003</t>
  </si>
  <si>
    <t>10166 4 001</t>
  </si>
  <si>
    <t>339030.16</t>
  </si>
  <si>
    <t>09160 0 002</t>
  </si>
  <si>
    <t>00291 7 004</t>
  </si>
  <si>
    <t>02644 1 181</t>
  </si>
  <si>
    <t>12264 5 003</t>
  </si>
  <si>
    <t>339030 42</t>
  </si>
  <si>
    <t>13-01</t>
  </si>
  <si>
    <t>10158 3 011</t>
  </si>
  <si>
    <t>06435-1-057</t>
  </si>
  <si>
    <t>06870-5-024</t>
  </si>
  <si>
    <t>449052.36</t>
  </si>
  <si>
    <t>ANEXO II - PE 0936/2023</t>
  </si>
  <si>
    <t>Patch cord UTP, categoria 5e, comprimento 0,5 m</t>
  </si>
  <si>
    <t xml:space="preserve">Patch cord UTP, categoria 6, comprimento 1,5 m </t>
  </si>
  <si>
    <t>Patch cord UTP, categoria 5e, comprimento 1,5 m</t>
  </si>
  <si>
    <t>Patch cord UTP, categoria 6, comprimento 3 m</t>
  </si>
  <si>
    <t>Patch cord UTP, categoria 5e, comprimento 3 m</t>
  </si>
  <si>
    <t>Caixa de cabo UTP, categoria 6</t>
  </si>
  <si>
    <t>Caixa de cabo UTP, categoria 5e</t>
  </si>
  <si>
    <t>Conector RJ45 fêmea, categoria 6</t>
  </si>
  <si>
    <t xml:space="preserve">Conector RJ45 fêmea, categoria 5e </t>
  </si>
  <si>
    <t>Conector RJ45 macho, categoria 6</t>
  </si>
  <si>
    <t>Conector RJ45 macho, categoria 5e</t>
  </si>
  <si>
    <t>Patch cord UTP, categoria 6, comprimento 10 m</t>
  </si>
  <si>
    <t>Patch cord UTP, categoria 6, comprimento 20 m</t>
  </si>
  <si>
    <t>Rack de Parede (12U)</t>
  </si>
  <si>
    <t xml:space="preserve">Rack de Parede (8U) </t>
  </si>
  <si>
    <t>Rack de Parede (6U)</t>
  </si>
  <si>
    <t>Rack PDU (padrão brasileiro)</t>
  </si>
  <si>
    <t>Rack PDU (padrão brasileiro) (20A)</t>
  </si>
  <si>
    <t>Ventilação Forçada para Rack</t>
  </si>
  <si>
    <t>Painel frontal para Rack</t>
  </si>
  <si>
    <t>Guia de cabo horizontal fechado plástico 1U</t>
  </si>
  <si>
    <t>Guia de cabo horizontal fechado metal 1U</t>
  </si>
  <si>
    <t>Kit Parafuso porca gaiola para rack</t>
  </si>
  <si>
    <t>Cordão ótico MM – LC/SC – 2,5m</t>
  </si>
  <si>
    <t>Cordão ótico MM – LC/LC – 2,5m</t>
  </si>
  <si>
    <t>Cordão ótico MM – LC/LC – 5 m</t>
  </si>
  <si>
    <t>Cordão ótico MM – LC/LC – 10 m</t>
  </si>
  <si>
    <t>Adaptador ótico MM – SC/SC</t>
  </si>
  <si>
    <t>Cabo de Fibra Ótica Multimodo</t>
  </si>
  <si>
    <t>Distribuidor Interno Óptico (DIO)  e acessórios</t>
  </si>
  <si>
    <t>Kit Extensão Ótica Conectorizada</t>
  </si>
  <si>
    <t>Caneta de Limpeza para Conector Óptico (SC- 2,5 mm)</t>
  </si>
  <si>
    <t>Caneta de Limpeza para Conector Óptico (LC-1,25 mm)</t>
  </si>
  <si>
    <t>Conector Optico de campo (10 pçs)</t>
  </si>
  <si>
    <t>Caixa de cabo Optico Tipo Drop</t>
  </si>
  <si>
    <t>Protetor De Emenda Termo-Contratil (50 pçs)</t>
  </si>
  <si>
    <t>Acoplador ótico PC – SC/SC</t>
  </si>
  <si>
    <t>Acoplador ótico APC – SC/SC</t>
  </si>
  <si>
    <t>Kit de Ferramentas para conectorização de fibra óptica</t>
  </si>
  <si>
    <t>MINI OTDR - TIPO 1</t>
  </si>
  <si>
    <t>MINI OTDR - TIPO 2</t>
  </si>
  <si>
    <t xml:space="preserve">Máquina De Emenda Optica </t>
  </si>
  <si>
    <t>Kit zumbidor / localizador de cabos</t>
  </si>
  <si>
    <t>Testador de Cabo de Rede com Tela LCD Colorida</t>
  </si>
  <si>
    <t>Maleta com Kit Testador de Rede</t>
  </si>
  <si>
    <t>Power Injector (PoE) 48V</t>
  </si>
  <si>
    <t>Media Converter SFP</t>
  </si>
  <si>
    <t>Fita para etiquetadora Brother PT80</t>
  </si>
  <si>
    <t>Etiquetadora de cabos</t>
  </si>
  <si>
    <t>FITA para Etiquetadora do item anterior</t>
  </si>
  <si>
    <t>Rolo de Velcro</t>
  </si>
  <si>
    <t>Alicate de Inserção Punch Down RJ45</t>
  </si>
  <si>
    <t>Kit Porca Gaiola-Parafuso Simples (20 pçs)</t>
  </si>
  <si>
    <t>Kit Porca Gaiola-Parafuso Duplo (50 pçs)</t>
  </si>
  <si>
    <t>Split VGA 1x4</t>
  </si>
  <si>
    <t>Split HDMI 1x4</t>
  </si>
  <si>
    <t>Antena Direcional</t>
  </si>
  <si>
    <t>Quadro Comando 80x60x25</t>
  </si>
  <si>
    <t>Quantidade Total</t>
  </si>
  <si>
    <t xml:space="preserve">Preço Máximo Unitário </t>
  </si>
  <si>
    <t>Total Lote</t>
  </si>
  <si>
    <t>Preço Máximo Total</t>
  </si>
  <si>
    <r>
      <t>Especificação - C</t>
    </r>
    <r>
      <rPr>
        <b/>
        <i/>
        <u/>
        <sz val="11"/>
        <color rgb="FF000000"/>
        <rFont val="Calibri"/>
        <family val="2"/>
      </rPr>
      <t>onforme COMPLEMENTAÇÃO do Termo de Referência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</si>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</sst>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6" formatCode="_-&quot;R$ &quot;* #,##0.00_-;&quot;-R$ &quot;* #,##0.00_-;_-&quot;R$ &quot;* \-??_-;_-@_-"/>
    <numFmt numFmtId="167" formatCode="00\-00"/>
  </numFmts>
  <fonts count="10" x14ac:knownFonts="1"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b/>
      <sz val="11"/>
      <name val="Calibri"/>
      <family val="2"/>
    </font>
    <font>
      <b/>
      <i/>
      <u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DE5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808080"/>
      </patternFill>
    </fill>
    <fill>
      <patternFill patternType="solid">
        <fgColor theme="0"/>
        <bgColor rgb="FFFFF2CC"/>
      </patternFill>
    </fill>
    <fill>
      <patternFill patternType="solid">
        <fgColor theme="0" tint="-0.14999847407452621"/>
        <bgColor rgb="FFFFF2CC"/>
      </patternFill>
    </fill>
    <fill>
      <patternFill patternType="solid">
        <fgColor theme="0" tint="-0.14999847407452621"/>
        <bgColor rgb="FFFFDE5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166" fontId="2" fillId="0" borderId="0" applyBorder="0" applyProtection="0"/>
    <xf numFmtId="0" fontId="2" fillId="0" borderId="0" applyBorder="0" applyProtection="0"/>
  </cellStyleXfs>
  <cellXfs count="68">
    <xf numFmtId="0" fontId="0" fillId="0" borderId="0" xfId="0"/>
    <xf numFmtId="0" fontId="3" fillId="0" borderId="0" xfId="0" applyFont="1"/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/>
    </xf>
    <xf numFmtId="41" fontId="4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/>
    <xf numFmtId="41" fontId="4" fillId="2" borderId="1" xfId="0" applyNumberFormat="1" applyFont="1" applyFill="1" applyBorder="1" applyAlignment="1">
      <alignment horizontal="center" vertical="center"/>
    </xf>
    <xf numFmtId="43" fontId="3" fillId="3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justify" vertical="top" wrapText="1"/>
    </xf>
    <xf numFmtId="167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41" fontId="4" fillId="4" borderId="1" xfId="0" applyNumberFormat="1" applyFont="1" applyFill="1" applyBorder="1" applyAlignment="1">
      <alignment horizontal="center" vertical="center"/>
    </xf>
    <xf numFmtId="43" fontId="3" fillId="4" borderId="1" xfId="0" applyNumberFormat="1" applyFont="1" applyFill="1" applyBorder="1"/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justify" vertical="top" wrapText="1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top"/>
    </xf>
    <xf numFmtId="41" fontId="4" fillId="3" borderId="2" xfId="0" applyNumberFormat="1" applyFont="1" applyFill="1" applyBorder="1" applyAlignment="1">
      <alignment horizontal="center" vertical="center"/>
    </xf>
    <xf numFmtId="43" fontId="3" fillId="3" borderId="2" xfId="0" applyNumberFormat="1" applyFont="1" applyFill="1" applyBorder="1"/>
    <xf numFmtId="0" fontId="5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justify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167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justify" vertical="top" wrapText="1"/>
    </xf>
    <xf numFmtId="43" fontId="8" fillId="3" borderId="1" xfId="0" applyNumberFormat="1" applyFont="1" applyFill="1" applyBorder="1"/>
    <xf numFmtId="43" fontId="9" fillId="3" borderId="1" xfId="0" applyNumberFormat="1" applyFont="1" applyFill="1" applyBorder="1" applyAlignment="1">
      <alignment horizontal="center" vertical="center"/>
    </xf>
    <xf numFmtId="43" fontId="9" fillId="4" borderId="1" xfId="0" applyNumberFormat="1" applyFont="1" applyFill="1" applyBorder="1" applyAlignment="1">
      <alignment horizontal="center" vertical="center"/>
    </xf>
    <xf numFmtId="43" fontId="9" fillId="4" borderId="1" xfId="0" applyNumberFormat="1" applyFont="1" applyFill="1" applyBorder="1"/>
    <xf numFmtId="43" fontId="9" fillId="3" borderId="1" xfId="0" applyNumberFormat="1" applyFont="1" applyFill="1" applyBorder="1"/>
    <xf numFmtId="41" fontId="6" fillId="3" borderId="2" xfId="0" applyNumberFormat="1" applyFont="1" applyFill="1" applyBorder="1" applyAlignment="1">
      <alignment horizontal="center" vertical="center"/>
    </xf>
    <xf numFmtId="41" fontId="6" fillId="3" borderId="1" xfId="0" applyNumberFormat="1" applyFont="1" applyFill="1" applyBorder="1" applyAlignment="1">
      <alignment horizontal="center" vertical="center"/>
    </xf>
    <xf numFmtId="41" fontId="6" fillId="4" borderId="1" xfId="0" applyNumberFormat="1" applyFont="1" applyFill="1" applyBorder="1" applyAlignment="1">
      <alignment horizontal="center" vertical="center"/>
    </xf>
  </cellXfs>
  <cellStyles count="4">
    <cellStyle name="Moeda 2" xfId="2" xr:uid="{5ED3654D-39B6-4934-A21D-A6080F207687}"/>
    <cellStyle name="Normal" xfId="0" builtinId="0"/>
    <cellStyle name="Normal 2" xfId="1" xr:uid="{E396AAEF-6037-45A7-B4DC-FE3479727F38}"/>
    <cellStyle name="Texto Explicativo 2" xfId="3" xr:uid="{A119F27A-9916-410B-B2D8-1F998DF8CBC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DE59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994"/>
      <rgbColor rgb="FF99CCFF"/>
      <rgbColor rgb="FFFF99CC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763200</xdr:colOff>
      <xdr:row>20</xdr:row>
      <xdr:rowOff>24480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0"/>
          <a:ext cx="6507360" cy="4298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763200</xdr:colOff>
      <xdr:row>20</xdr:row>
      <xdr:rowOff>24480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0"/>
          <a:ext cx="6507360" cy="4298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763200</xdr:colOff>
      <xdr:row>20</xdr:row>
      <xdr:rowOff>24480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0" y="0"/>
          <a:ext cx="6507360" cy="4298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763200</xdr:colOff>
      <xdr:row>20</xdr:row>
      <xdr:rowOff>24480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0" y="0"/>
          <a:ext cx="6507360" cy="4298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68"/>
  <sheetViews>
    <sheetView showGridLines="0"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I2" sqref="I2"/>
    </sheetView>
  </sheetViews>
  <sheetFormatPr defaultColWidth="8.5703125" defaultRowHeight="15" x14ac:dyDescent="0.25"/>
  <cols>
    <col min="1" max="2" width="8.5703125" style="1"/>
    <col min="3" max="3" width="50" style="1" bestFit="1" customWidth="1"/>
    <col min="4" max="4" width="12.7109375" style="2" bestFit="1" customWidth="1"/>
    <col min="5" max="5" width="11.85546875" style="1" customWidth="1"/>
    <col min="6" max="6" width="13.85546875" style="3" bestFit="1" customWidth="1"/>
    <col min="7" max="7" width="8.42578125" style="1" bestFit="1" customWidth="1"/>
    <col min="8" max="8" width="7.140625" style="4" bestFit="1" customWidth="1"/>
    <col min="9" max="14" width="5.42578125" style="4" bestFit="1" customWidth="1"/>
    <col min="15" max="16" width="7.140625" style="4" bestFit="1" customWidth="1"/>
    <col min="17" max="21" width="5.42578125" style="4" bestFit="1" customWidth="1"/>
    <col min="22" max="22" width="11.42578125" style="1" bestFit="1" customWidth="1"/>
    <col min="23" max="23" width="12.28515625" style="1" customWidth="1"/>
    <col min="24" max="24" width="13.7109375" style="1" bestFit="1" customWidth="1"/>
    <col min="25" max="25" width="14.5703125" style="1" bestFit="1" customWidth="1"/>
    <col min="26" max="16384" width="8.5703125" style="1"/>
  </cols>
  <sheetData>
    <row r="1" spans="1:25" ht="21" x14ac:dyDescent="0.35">
      <c r="A1" s="39" t="s">
        <v>70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 ht="61.5" customHeight="1" x14ac:dyDescent="0.25">
      <c r="A2" s="29" t="s">
        <v>0</v>
      </c>
      <c r="B2" s="29" t="s">
        <v>1</v>
      </c>
      <c r="C2" s="29" t="s">
        <v>133</v>
      </c>
      <c r="D2" s="29" t="s">
        <v>33</v>
      </c>
      <c r="E2" s="29" t="s">
        <v>34</v>
      </c>
      <c r="F2" s="29" t="s">
        <v>35</v>
      </c>
      <c r="G2" s="29" t="s">
        <v>2</v>
      </c>
      <c r="H2" s="30" t="s">
        <v>3</v>
      </c>
      <c r="I2" s="30" t="s">
        <v>4</v>
      </c>
      <c r="J2" s="30" t="s">
        <v>5</v>
      </c>
      <c r="K2" s="30" t="s">
        <v>6</v>
      </c>
      <c r="L2" s="30" t="s">
        <v>7</v>
      </c>
      <c r="M2" s="30" t="s">
        <v>8</v>
      </c>
      <c r="N2" s="30" t="s">
        <v>9</v>
      </c>
      <c r="O2" s="30" t="s">
        <v>10</v>
      </c>
      <c r="P2" s="30" t="s">
        <v>11</v>
      </c>
      <c r="Q2" s="30" t="s">
        <v>12</v>
      </c>
      <c r="R2" s="30" t="s">
        <v>13</v>
      </c>
      <c r="S2" s="30" t="s">
        <v>14</v>
      </c>
      <c r="T2" s="30" t="s">
        <v>15</v>
      </c>
      <c r="U2" s="30" t="s">
        <v>16</v>
      </c>
      <c r="V2" s="29" t="s">
        <v>129</v>
      </c>
      <c r="W2" s="29" t="s">
        <v>130</v>
      </c>
      <c r="X2" s="29" t="s">
        <v>132</v>
      </c>
      <c r="Y2" s="29" t="s">
        <v>131</v>
      </c>
    </row>
    <row r="3" spans="1:25" x14ac:dyDescent="0.25">
      <c r="A3" s="31">
        <v>1</v>
      </c>
      <c r="B3" s="32">
        <v>1</v>
      </c>
      <c r="C3" s="33" t="s">
        <v>17</v>
      </c>
      <c r="D3" s="34" t="s">
        <v>27</v>
      </c>
      <c r="E3" s="35" t="s">
        <v>28</v>
      </c>
      <c r="F3" s="35" t="s">
        <v>29</v>
      </c>
      <c r="G3" s="36" t="s">
        <v>2</v>
      </c>
      <c r="H3" s="37">
        <v>4</v>
      </c>
      <c r="I3" s="37"/>
      <c r="J3" s="37"/>
      <c r="K3" s="37"/>
      <c r="L3" s="37"/>
      <c r="M3" s="37">
        <v>4</v>
      </c>
      <c r="N3" s="37"/>
      <c r="O3" s="37"/>
      <c r="P3" s="37">
        <v>40</v>
      </c>
      <c r="Q3" s="37">
        <v>6</v>
      </c>
      <c r="R3" s="37">
        <v>6</v>
      </c>
      <c r="S3" s="37"/>
      <c r="T3" s="37">
        <v>5</v>
      </c>
      <c r="U3" s="37">
        <v>4</v>
      </c>
      <c r="V3" s="65">
        <f t="shared" ref="V3:V34" si="0">SUM(H3:U3)</f>
        <v>69</v>
      </c>
      <c r="W3" s="38">
        <v>1047.73</v>
      </c>
      <c r="X3" s="18">
        <f>W3*V3</f>
        <v>72293.37</v>
      </c>
      <c r="Y3" s="61">
        <f>SUM(X3:X19)</f>
        <v>914004.52</v>
      </c>
    </row>
    <row r="4" spans="1:25" x14ac:dyDescent="0.25">
      <c r="A4" s="10"/>
      <c r="B4" s="9">
        <v>2</v>
      </c>
      <c r="C4" s="11" t="s">
        <v>18</v>
      </c>
      <c r="D4" s="12" t="s">
        <v>27</v>
      </c>
      <c r="E4" s="13" t="s">
        <v>28</v>
      </c>
      <c r="F4" s="13" t="s">
        <v>29</v>
      </c>
      <c r="G4" s="14" t="s">
        <v>2</v>
      </c>
      <c r="H4" s="15">
        <v>4</v>
      </c>
      <c r="I4" s="15">
        <v>10</v>
      </c>
      <c r="J4" s="15"/>
      <c r="K4" s="15">
        <v>2</v>
      </c>
      <c r="L4" s="15"/>
      <c r="M4" s="15">
        <v>4</v>
      </c>
      <c r="N4" s="15"/>
      <c r="O4" s="15"/>
      <c r="P4" s="15"/>
      <c r="Q4" s="15">
        <v>6</v>
      </c>
      <c r="R4" s="15"/>
      <c r="S4" s="15">
        <v>2</v>
      </c>
      <c r="T4" s="15"/>
      <c r="U4" s="15">
        <v>4</v>
      </c>
      <c r="V4" s="66">
        <f t="shared" si="0"/>
        <v>32</v>
      </c>
      <c r="W4" s="18">
        <v>630.59</v>
      </c>
      <c r="X4" s="18">
        <f>W4*V4</f>
        <v>20178.88</v>
      </c>
      <c r="Y4" s="61"/>
    </row>
    <row r="5" spans="1:25" x14ac:dyDescent="0.25">
      <c r="A5" s="10"/>
      <c r="B5" s="9">
        <v>3</v>
      </c>
      <c r="C5" s="11" t="s">
        <v>19</v>
      </c>
      <c r="D5" s="12" t="s">
        <v>27</v>
      </c>
      <c r="E5" s="13" t="s">
        <v>30</v>
      </c>
      <c r="F5" s="13" t="s">
        <v>29</v>
      </c>
      <c r="G5" s="14" t="s">
        <v>2</v>
      </c>
      <c r="H5" s="17">
        <v>4</v>
      </c>
      <c r="I5" s="15"/>
      <c r="J5" s="15"/>
      <c r="K5" s="15"/>
      <c r="L5" s="15"/>
      <c r="M5" s="17">
        <v>2</v>
      </c>
      <c r="N5" s="17"/>
      <c r="O5" s="17"/>
      <c r="P5" s="17">
        <v>10</v>
      </c>
      <c r="Q5" s="17"/>
      <c r="R5" s="17">
        <v>4</v>
      </c>
      <c r="S5" s="17">
        <v>4</v>
      </c>
      <c r="T5" s="17">
        <v>10</v>
      </c>
      <c r="U5" s="17">
        <v>4</v>
      </c>
      <c r="V5" s="66">
        <f t="shared" si="0"/>
        <v>38</v>
      </c>
      <c r="W5" s="18">
        <v>3264.58</v>
      </c>
      <c r="X5" s="18">
        <f>W5*V5</f>
        <v>124054.04</v>
      </c>
      <c r="Y5" s="61"/>
    </row>
    <row r="6" spans="1:25" ht="17.25" customHeight="1" x14ac:dyDescent="0.25">
      <c r="A6" s="10"/>
      <c r="B6" s="9">
        <v>4</v>
      </c>
      <c r="C6" s="11" t="s">
        <v>20</v>
      </c>
      <c r="D6" s="12" t="s">
        <v>31</v>
      </c>
      <c r="E6" s="13" t="s">
        <v>32</v>
      </c>
      <c r="F6" s="13" t="s">
        <v>29</v>
      </c>
      <c r="G6" s="14" t="s">
        <v>2</v>
      </c>
      <c r="H6" s="15">
        <v>140</v>
      </c>
      <c r="I6" s="15"/>
      <c r="J6" s="15"/>
      <c r="K6" s="15">
        <v>20</v>
      </c>
      <c r="L6" s="15">
        <v>100</v>
      </c>
      <c r="M6" s="15">
        <v>40</v>
      </c>
      <c r="N6" s="15">
        <v>100</v>
      </c>
      <c r="O6" s="15">
        <v>300</v>
      </c>
      <c r="P6" s="15"/>
      <c r="Q6" s="15">
        <v>50</v>
      </c>
      <c r="R6" s="15"/>
      <c r="S6" s="15">
        <v>200</v>
      </c>
      <c r="T6" s="15">
        <v>200</v>
      </c>
      <c r="U6" s="15">
        <v>100</v>
      </c>
      <c r="V6" s="66">
        <f t="shared" si="0"/>
        <v>1250</v>
      </c>
      <c r="W6" s="18">
        <v>33.92</v>
      </c>
      <c r="X6" s="18">
        <f>W6*V6</f>
        <v>42400</v>
      </c>
      <c r="Y6" s="61"/>
    </row>
    <row r="7" spans="1:25" x14ac:dyDescent="0.25">
      <c r="A7" s="10"/>
      <c r="B7" s="9">
        <v>5</v>
      </c>
      <c r="C7" s="11" t="s">
        <v>71</v>
      </c>
      <c r="D7" s="12" t="s">
        <v>31</v>
      </c>
      <c r="E7" s="13" t="s">
        <v>32</v>
      </c>
      <c r="F7" s="13" t="s">
        <v>29</v>
      </c>
      <c r="G7" s="14" t="s">
        <v>2</v>
      </c>
      <c r="H7" s="15"/>
      <c r="I7" s="15"/>
      <c r="J7" s="15">
        <v>100</v>
      </c>
      <c r="K7" s="15"/>
      <c r="L7" s="15"/>
      <c r="M7" s="15">
        <v>40</v>
      </c>
      <c r="N7" s="15">
        <v>100</v>
      </c>
      <c r="O7" s="15"/>
      <c r="P7" s="15"/>
      <c r="Q7" s="15">
        <v>50</v>
      </c>
      <c r="R7" s="15">
        <v>300</v>
      </c>
      <c r="S7" s="15"/>
      <c r="T7" s="15"/>
      <c r="U7" s="15">
        <v>100</v>
      </c>
      <c r="V7" s="66">
        <f t="shared" si="0"/>
        <v>690</v>
      </c>
      <c r="W7" s="18">
        <v>17.64</v>
      </c>
      <c r="X7" s="18">
        <f>W7*V7</f>
        <v>12171.6</v>
      </c>
      <c r="Y7" s="61"/>
    </row>
    <row r="8" spans="1:25" x14ac:dyDescent="0.25">
      <c r="A8" s="10"/>
      <c r="B8" s="9">
        <v>6</v>
      </c>
      <c r="C8" s="11" t="s">
        <v>72</v>
      </c>
      <c r="D8" s="12" t="s">
        <v>31</v>
      </c>
      <c r="E8" s="13" t="s">
        <v>32</v>
      </c>
      <c r="F8" s="13" t="s">
        <v>29</v>
      </c>
      <c r="G8" s="14" t="s">
        <v>2</v>
      </c>
      <c r="H8" s="15">
        <v>80</v>
      </c>
      <c r="I8" s="15"/>
      <c r="J8" s="15"/>
      <c r="K8" s="15"/>
      <c r="L8" s="15">
        <v>50</v>
      </c>
      <c r="M8" s="15">
        <v>30</v>
      </c>
      <c r="N8" s="15">
        <v>100</v>
      </c>
      <c r="O8" s="15">
        <v>600</v>
      </c>
      <c r="P8" s="15">
        <v>1000</v>
      </c>
      <c r="Q8" s="15">
        <v>50</v>
      </c>
      <c r="R8" s="15">
        <v>200</v>
      </c>
      <c r="S8" s="15">
        <v>200</v>
      </c>
      <c r="T8" s="15">
        <v>200</v>
      </c>
      <c r="U8" s="15">
        <v>100</v>
      </c>
      <c r="V8" s="66">
        <f t="shared" si="0"/>
        <v>2610</v>
      </c>
      <c r="W8" s="18">
        <v>42.72</v>
      </c>
      <c r="X8" s="18">
        <f>W8*V8</f>
        <v>111499.2</v>
      </c>
      <c r="Y8" s="61"/>
    </row>
    <row r="9" spans="1:25" x14ac:dyDescent="0.25">
      <c r="A9" s="10"/>
      <c r="B9" s="9">
        <v>7</v>
      </c>
      <c r="C9" s="11" t="s">
        <v>73</v>
      </c>
      <c r="D9" s="12" t="s">
        <v>31</v>
      </c>
      <c r="E9" s="13" t="s">
        <v>32</v>
      </c>
      <c r="F9" s="13" t="s">
        <v>29</v>
      </c>
      <c r="G9" s="14" t="s">
        <v>2</v>
      </c>
      <c r="H9" s="15"/>
      <c r="I9" s="15">
        <v>10</v>
      </c>
      <c r="J9" s="15">
        <v>100</v>
      </c>
      <c r="K9" s="15"/>
      <c r="L9" s="15"/>
      <c r="M9" s="15">
        <v>30</v>
      </c>
      <c r="N9" s="15">
        <v>100</v>
      </c>
      <c r="O9" s="15"/>
      <c r="P9" s="15"/>
      <c r="Q9" s="15">
        <v>50</v>
      </c>
      <c r="R9" s="15"/>
      <c r="S9" s="15"/>
      <c r="T9" s="15"/>
      <c r="U9" s="15">
        <v>100</v>
      </c>
      <c r="V9" s="66">
        <f t="shared" si="0"/>
        <v>390</v>
      </c>
      <c r="W9" s="18">
        <v>22</v>
      </c>
      <c r="X9" s="18">
        <f>W9*V9</f>
        <v>8580</v>
      </c>
      <c r="Y9" s="61"/>
    </row>
    <row r="10" spans="1:25" x14ac:dyDescent="0.25">
      <c r="A10" s="10"/>
      <c r="B10" s="9">
        <v>8</v>
      </c>
      <c r="C10" s="11" t="s">
        <v>74</v>
      </c>
      <c r="D10" s="12" t="s">
        <v>31</v>
      </c>
      <c r="E10" s="13" t="s">
        <v>32</v>
      </c>
      <c r="F10" s="13" t="s">
        <v>29</v>
      </c>
      <c r="G10" s="14" t="s">
        <v>2</v>
      </c>
      <c r="H10" s="15">
        <v>40</v>
      </c>
      <c r="I10" s="15"/>
      <c r="J10" s="15"/>
      <c r="K10" s="15">
        <v>50</v>
      </c>
      <c r="L10" s="15">
        <v>50</v>
      </c>
      <c r="M10" s="15">
        <v>40</v>
      </c>
      <c r="N10" s="15"/>
      <c r="O10" s="15">
        <v>600</v>
      </c>
      <c r="P10" s="15">
        <v>500</v>
      </c>
      <c r="Q10" s="15">
        <v>50</v>
      </c>
      <c r="R10" s="15"/>
      <c r="S10" s="15"/>
      <c r="T10" s="15">
        <v>100</v>
      </c>
      <c r="U10" s="15">
        <v>50</v>
      </c>
      <c r="V10" s="66">
        <f t="shared" si="0"/>
        <v>1480</v>
      </c>
      <c r="W10" s="18">
        <v>64.900000000000006</v>
      </c>
      <c r="X10" s="18">
        <f>W10*V10</f>
        <v>96052.000000000015</v>
      </c>
      <c r="Y10" s="61"/>
    </row>
    <row r="11" spans="1:25" x14ac:dyDescent="0.25">
      <c r="A11" s="10"/>
      <c r="B11" s="9">
        <v>9</v>
      </c>
      <c r="C11" s="11" t="s">
        <v>75</v>
      </c>
      <c r="D11" s="12" t="s">
        <v>31</v>
      </c>
      <c r="E11" s="13" t="s">
        <v>32</v>
      </c>
      <c r="F11" s="13" t="s">
        <v>29</v>
      </c>
      <c r="G11" s="14" t="s">
        <v>2</v>
      </c>
      <c r="H11" s="15"/>
      <c r="I11" s="15">
        <v>50</v>
      </c>
      <c r="J11" s="15"/>
      <c r="K11" s="15"/>
      <c r="L11" s="15"/>
      <c r="M11" s="15">
        <v>40</v>
      </c>
      <c r="N11" s="15"/>
      <c r="O11" s="15"/>
      <c r="P11" s="15"/>
      <c r="Q11" s="15">
        <v>50</v>
      </c>
      <c r="R11" s="15"/>
      <c r="S11" s="15"/>
      <c r="T11" s="15"/>
      <c r="U11" s="15">
        <v>50</v>
      </c>
      <c r="V11" s="66">
        <f t="shared" si="0"/>
        <v>190</v>
      </c>
      <c r="W11" s="18">
        <v>30.49</v>
      </c>
      <c r="X11" s="18">
        <f>W11*V11</f>
        <v>5793.0999999999995</v>
      </c>
      <c r="Y11" s="61"/>
    </row>
    <row r="12" spans="1:25" x14ac:dyDescent="0.25">
      <c r="A12" s="10"/>
      <c r="B12" s="9">
        <v>10</v>
      </c>
      <c r="C12" s="11" t="s">
        <v>76</v>
      </c>
      <c r="D12" s="12" t="s">
        <v>27</v>
      </c>
      <c r="E12" s="13" t="s">
        <v>67</v>
      </c>
      <c r="F12" s="13" t="s">
        <v>29</v>
      </c>
      <c r="G12" s="14" t="s">
        <v>21</v>
      </c>
      <c r="H12" s="15">
        <v>20</v>
      </c>
      <c r="I12" s="15"/>
      <c r="J12" s="15"/>
      <c r="K12" s="15"/>
      <c r="L12" s="15">
        <v>10</v>
      </c>
      <c r="M12" s="15">
        <v>4</v>
      </c>
      <c r="N12" s="15">
        <v>10</v>
      </c>
      <c r="O12" s="15">
        <v>20</v>
      </c>
      <c r="P12" s="15">
        <v>25</v>
      </c>
      <c r="Q12" s="15">
        <v>3</v>
      </c>
      <c r="R12" s="15"/>
      <c r="S12" s="15">
        <v>5</v>
      </c>
      <c r="T12" s="15">
        <v>20</v>
      </c>
      <c r="U12" s="15">
        <v>6</v>
      </c>
      <c r="V12" s="66">
        <f t="shared" si="0"/>
        <v>123</v>
      </c>
      <c r="W12" s="18">
        <v>1713.89</v>
      </c>
      <c r="X12" s="18">
        <f>W12*V12</f>
        <v>210808.47</v>
      </c>
      <c r="Y12" s="61"/>
    </row>
    <row r="13" spans="1:25" x14ac:dyDescent="0.25">
      <c r="A13" s="10"/>
      <c r="B13" s="9">
        <v>11</v>
      </c>
      <c r="C13" s="11" t="s">
        <v>77</v>
      </c>
      <c r="D13" s="12" t="s">
        <v>27</v>
      </c>
      <c r="E13" s="13" t="s">
        <v>36</v>
      </c>
      <c r="F13" s="13" t="s">
        <v>29</v>
      </c>
      <c r="G13" s="14" t="s">
        <v>21</v>
      </c>
      <c r="H13" s="15">
        <v>10</v>
      </c>
      <c r="I13" s="15">
        <v>15</v>
      </c>
      <c r="J13" s="15">
        <v>3</v>
      </c>
      <c r="K13" s="15">
        <v>3</v>
      </c>
      <c r="L13" s="15"/>
      <c r="M13" s="15">
        <v>4</v>
      </c>
      <c r="N13" s="15">
        <v>10</v>
      </c>
      <c r="O13" s="15"/>
      <c r="P13" s="15"/>
      <c r="Q13" s="15">
        <v>3</v>
      </c>
      <c r="R13" s="15"/>
      <c r="S13" s="15"/>
      <c r="T13" s="15"/>
      <c r="U13" s="15">
        <v>6</v>
      </c>
      <c r="V13" s="66">
        <f t="shared" si="0"/>
        <v>54</v>
      </c>
      <c r="W13" s="18">
        <v>914.79</v>
      </c>
      <c r="X13" s="18">
        <f>W13*V13</f>
        <v>49398.659999999996</v>
      </c>
      <c r="Y13" s="61"/>
    </row>
    <row r="14" spans="1:25" x14ac:dyDescent="0.25">
      <c r="A14" s="10"/>
      <c r="B14" s="9">
        <v>12</v>
      </c>
      <c r="C14" s="11" t="s">
        <v>78</v>
      </c>
      <c r="D14" s="12" t="s">
        <v>37</v>
      </c>
      <c r="E14" s="13" t="s">
        <v>38</v>
      </c>
      <c r="F14" s="13" t="s">
        <v>29</v>
      </c>
      <c r="G14" s="14" t="s">
        <v>2</v>
      </c>
      <c r="H14" s="15">
        <v>100</v>
      </c>
      <c r="I14" s="15"/>
      <c r="J14" s="15"/>
      <c r="K14" s="15"/>
      <c r="L14" s="15">
        <v>50</v>
      </c>
      <c r="M14" s="15">
        <v>40</v>
      </c>
      <c r="N14" s="15">
        <v>50</v>
      </c>
      <c r="O14" s="15">
        <v>500</v>
      </c>
      <c r="P14" s="15">
        <v>500</v>
      </c>
      <c r="Q14" s="15"/>
      <c r="R14" s="15"/>
      <c r="S14" s="15">
        <v>200</v>
      </c>
      <c r="T14" s="15">
        <v>100</v>
      </c>
      <c r="U14" s="15">
        <v>100</v>
      </c>
      <c r="V14" s="66">
        <f t="shared" si="0"/>
        <v>1640</v>
      </c>
      <c r="W14" s="18">
        <v>39.409999999999997</v>
      </c>
      <c r="X14" s="18">
        <f>W14*V14</f>
        <v>64632.399999999994</v>
      </c>
      <c r="Y14" s="61"/>
    </row>
    <row r="15" spans="1:25" x14ac:dyDescent="0.25">
      <c r="A15" s="10"/>
      <c r="B15" s="9">
        <v>13</v>
      </c>
      <c r="C15" s="11" t="s">
        <v>79</v>
      </c>
      <c r="D15" s="12" t="s">
        <v>37</v>
      </c>
      <c r="E15" s="13" t="s">
        <v>38</v>
      </c>
      <c r="F15" s="13" t="s">
        <v>29</v>
      </c>
      <c r="G15" s="14" t="s">
        <v>2</v>
      </c>
      <c r="H15" s="15">
        <v>100</v>
      </c>
      <c r="I15" s="15"/>
      <c r="J15" s="15">
        <v>50</v>
      </c>
      <c r="K15" s="15">
        <v>20</v>
      </c>
      <c r="L15" s="15"/>
      <c r="M15" s="15">
        <v>40</v>
      </c>
      <c r="N15" s="15">
        <v>100</v>
      </c>
      <c r="O15" s="15"/>
      <c r="P15" s="15"/>
      <c r="Q15" s="15"/>
      <c r="R15" s="15"/>
      <c r="S15" s="15"/>
      <c r="T15" s="15">
        <v>100</v>
      </c>
      <c r="U15" s="15">
        <v>100</v>
      </c>
      <c r="V15" s="66">
        <f t="shared" si="0"/>
        <v>510</v>
      </c>
      <c r="W15" s="18">
        <v>24.33</v>
      </c>
      <c r="X15" s="18">
        <f>W15*V15</f>
        <v>12408.3</v>
      </c>
      <c r="Y15" s="61"/>
    </row>
    <row r="16" spans="1:25" x14ac:dyDescent="0.25">
      <c r="A16" s="10"/>
      <c r="B16" s="9">
        <v>14</v>
      </c>
      <c r="C16" s="11" t="s">
        <v>80</v>
      </c>
      <c r="D16" s="12" t="s">
        <v>37</v>
      </c>
      <c r="E16" s="13" t="s">
        <v>38</v>
      </c>
      <c r="F16" s="13" t="s">
        <v>29</v>
      </c>
      <c r="G16" s="14" t="s">
        <v>2</v>
      </c>
      <c r="H16" s="15">
        <v>500</v>
      </c>
      <c r="I16" s="15"/>
      <c r="J16" s="15"/>
      <c r="K16" s="15"/>
      <c r="L16" s="15">
        <v>200</v>
      </c>
      <c r="M16" s="15">
        <v>150</v>
      </c>
      <c r="N16" s="15">
        <v>150</v>
      </c>
      <c r="O16" s="15">
        <v>1000</v>
      </c>
      <c r="P16" s="15">
        <v>200</v>
      </c>
      <c r="Q16" s="15">
        <v>200</v>
      </c>
      <c r="R16" s="15">
        <v>100</v>
      </c>
      <c r="S16" s="15">
        <v>200</v>
      </c>
      <c r="T16" s="15">
        <v>100</v>
      </c>
      <c r="U16" s="15">
        <v>400</v>
      </c>
      <c r="V16" s="66">
        <f t="shared" si="0"/>
        <v>3200</v>
      </c>
      <c r="W16" s="18">
        <v>5.8</v>
      </c>
      <c r="X16" s="18">
        <f>W16*V16</f>
        <v>18560</v>
      </c>
      <c r="Y16" s="61"/>
    </row>
    <row r="17" spans="1:25" x14ac:dyDescent="0.25">
      <c r="A17" s="10"/>
      <c r="B17" s="9">
        <v>15</v>
      </c>
      <c r="C17" s="11" t="s">
        <v>81</v>
      </c>
      <c r="D17" s="12" t="s">
        <v>37</v>
      </c>
      <c r="E17" s="13" t="s">
        <v>38</v>
      </c>
      <c r="F17" s="13" t="s">
        <v>29</v>
      </c>
      <c r="G17" s="14" t="s">
        <v>2</v>
      </c>
      <c r="H17" s="15">
        <v>200</v>
      </c>
      <c r="I17" s="15">
        <v>500</v>
      </c>
      <c r="J17" s="15">
        <v>300</v>
      </c>
      <c r="K17" s="15">
        <v>100</v>
      </c>
      <c r="L17" s="15"/>
      <c r="M17" s="15">
        <v>150</v>
      </c>
      <c r="N17" s="15">
        <v>150</v>
      </c>
      <c r="O17" s="15"/>
      <c r="P17" s="15"/>
      <c r="Q17" s="15">
        <v>200</v>
      </c>
      <c r="R17" s="15">
        <v>250</v>
      </c>
      <c r="S17" s="15"/>
      <c r="T17" s="15">
        <v>100</v>
      </c>
      <c r="U17" s="15">
        <v>400</v>
      </c>
      <c r="V17" s="66">
        <f t="shared" si="0"/>
        <v>2350</v>
      </c>
      <c r="W17" s="18">
        <v>2.2599999999999998</v>
      </c>
      <c r="X17" s="18">
        <f>W17*V17</f>
        <v>5310.9999999999991</v>
      </c>
      <c r="Y17" s="61"/>
    </row>
    <row r="18" spans="1:25" x14ac:dyDescent="0.25">
      <c r="A18" s="10"/>
      <c r="B18" s="9">
        <v>16</v>
      </c>
      <c r="C18" s="11" t="s">
        <v>82</v>
      </c>
      <c r="D18" s="12" t="s">
        <v>31</v>
      </c>
      <c r="E18" s="13" t="s">
        <v>32</v>
      </c>
      <c r="F18" s="13" t="s">
        <v>29</v>
      </c>
      <c r="G18" s="14" t="s">
        <v>2</v>
      </c>
      <c r="H18" s="15">
        <v>25</v>
      </c>
      <c r="I18" s="15"/>
      <c r="J18" s="15"/>
      <c r="K18" s="15">
        <v>10</v>
      </c>
      <c r="L18" s="15">
        <v>10</v>
      </c>
      <c r="M18" s="15">
        <v>20</v>
      </c>
      <c r="N18" s="15"/>
      <c r="O18" s="15">
        <v>40</v>
      </c>
      <c r="P18" s="15">
        <v>30</v>
      </c>
      <c r="Q18" s="15">
        <v>15</v>
      </c>
      <c r="R18" s="15"/>
      <c r="S18" s="15"/>
      <c r="T18" s="15">
        <v>20</v>
      </c>
      <c r="U18" s="15"/>
      <c r="V18" s="66">
        <f t="shared" si="0"/>
        <v>170</v>
      </c>
      <c r="W18" s="18">
        <v>167.67</v>
      </c>
      <c r="X18" s="18">
        <f>W18*V18</f>
        <v>28503.899999999998</v>
      </c>
      <c r="Y18" s="61"/>
    </row>
    <row r="19" spans="1:25" x14ac:dyDescent="0.25">
      <c r="A19" s="10"/>
      <c r="B19" s="9">
        <v>17</v>
      </c>
      <c r="C19" s="11" t="s">
        <v>83</v>
      </c>
      <c r="D19" s="12" t="s">
        <v>31</v>
      </c>
      <c r="E19" s="13" t="s">
        <v>32</v>
      </c>
      <c r="F19" s="13" t="s">
        <v>29</v>
      </c>
      <c r="G19" s="14" t="s">
        <v>2</v>
      </c>
      <c r="H19" s="15">
        <v>15</v>
      </c>
      <c r="I19" s="15"/>
      <c r="J19" s="15"/>
      <c r="K19" s="15"/>
      <c r="L19" s="15">
        <v>10</v>
      </c>
      <c r="M19" s="15">
        <v>10</v>
      </c>
      <c r="N19" s="15"/>
      <c r="O19" s="15">
        <v>40</v>
      </c>
      <c r="P19" s="15">
        <v>20</v>
      </c>
      <c r="Q19" s="15">
        <v>15</v>
      </c>
      <c r="R19" s="15"/>
      <c r="S19" s="15"/>
      <c r="T19" s="15">
        <v>10</v>
      </c>
      <c r="U19" s="15"/>
      <c r="V19" s="66">
        <f t="shared" si="0"/>
        <v>120</v>
      </c>
      <c r="W19" s="18">
        <v>261.33</v>
      </c>
      <c r="X19" s="18">
        <f>W19*V19</f>
        <v>31359.599999999999</v>
      </c>
      <c r="Y19" s="61"/>
    </row>
    <row r="20" spans="1:25" x14ac:dyDescent="0.25">
      <c r="A20" s="19">
        <v>2</v>
      </c>
      <c r="B20" s="20">
        <v>18</v>
      </c>
      <c r="C20" s="21" t="s">
        <v>84</v>
      </c>
      <c r="D20" s="22">
        <v>1301</v>
      </c>
      <c r="E20" s="21" t="s">
        <v>44</v>
      </c>
      <c r="F20" s="23" t="s">
        <v>29</v>
      </c>
      <c r="G20" s="24" t="s">
        <v>2</v>
      </c>
      <c r="H20" s="25">
        <v>12</v>
      </c>
      <c r="I20" s="25">
        <v>5</v>
      </c>
      <c r="J20" s="25"/>
      <c r="K20" s="25">
        <v>4</v>
      </c>
      <c r="L20" s="25">
        <v>6</v>
      </c>
      <c r="M20" s="25">
        <v>2</v>
      </c>
      <c r="N20" s="25">
        <v>5</v>
      </c>
      <c r="O20" s="25"/>
      <c r="P20" s="25">
        <v>10</v>
      </c>
      <c r="Q20" s="25">
        <v>2</v>
      </c>
      <c r="R20" s="25"/>
      <c r="S20" s="25">
        <v>2</v>
      </c>
      <c r="T20" s="25">
        <v>10</v>
      </c>
      <c r="U20" s="25">
        <v>4</v>
      </c>
      <c r="V20" s="67">
        <f t="shared" si="0"/>
        <v>62</v>
      </c>
      <c r="W20" s="26">
        <v>1072.53</v>
      </c>
      <c r="X20" s="26">
        <f>W20*V20</f>
        <v>66496.86</v>
      </c>
      <c r="Y20" s="62">
        <f>SUM(X20:X29)</f>
        <v>171241.36999999997</v>
      </c>
    </row>
    <row r="21" spans="1:25" x14ac:dyDescent="0.25">
      <c r="A21" s="19"/>
      <c r="B21" s="20">
        <v>19</v>
      </c>
      <c r="C21" s="21" t="s">
        <v>85</v>
      </c>
      <c r="D21" s="22">
        <v>1301</v>
      </c>
      <c r="E21" s="21" t="s">
        <v>45</v>
      </c>
      <c r="F21" s="27" t="s">
        <v>29</v>
      </c>
      <c r="G21" s="24" t="s">
        <v>2</v>
      </c>
      <c r="H21" s="25">
        <v>10</v>
      </c>
      <c r="I21" s="25">
        <v>5</v>
      </c>
      <c r="J21" s="25"/>
      <c r="K21" s="25"/>
      <c r="L21" s="25"/>
      <c r="M21" s="25">
        <v>2</v>
      </c>
      <c r="N21" s="25">
        <v>2</v>
      </c>
      <c r="O21" s="25"/>
      <c r="P21" s="25">
        <v>15</v>
      </c>
      <c r="Q21" s="25">
        <v>2</v>
      </c>
      <c r="R21" s="25">
        <v>4</v>
      </c>
      <c r="S21" s="25">
        <v>2</v>
      </c>
      <c r="T21" s="25">
        <v>5</v>
      </c>
      <c r="U21" s="25">
        <v>4</v>
      </c>
      <c r="V21" s="67">
        <f t="shared" si="0"/>
        <v>51</v>
      </c>
      <c r="W21" s="26">
        <v>846.73</v>
      </c>
      <c r="X21" s="26">
        <f>W21*V21</f>
        <v>43183.23</v>
      </c>
      <c r="Y21" s="62"/>
    </row>
    <row r="22" spans="1:25" x14ac:dyDescent="0.25">
      <c r="A22" s="19"/>
      <c r="B22" s="20">
        <v>20</v>
      </c>
      <c r="C22" s="21" t="s">
        <v>86</v>
      </c>
      <c r="D22" s="22">
        <v>1301</v>
      </c>
      <c r="E22" s="21" t="s">
        <v>46</v>
      </c>
      <c r="F22" s="23" t="s">
        <v>29</v>
      </c>
      <c r="G22" s="24" t="s">
        <v>2</v>
      </c>
      <c r="H22" s="25">
        <v>6</v>
      </c>
      <c r="I22" s="25">
        <v>5</v>
      </c>
      <c r="J22" s="25"/>
      <c r="K22" s="25"/>
      <c r="L22" s="25">
        <v>6</v>
      </c>
      <c r="M22" s="25"/>
      <c r="N22" s="25">
        <v>2</v>
      </c>
      <c r="O22" s="25"/>
      <c r="P22" s="25">
        <v>15</v>
      </c>
      <c r="Q22" s="25">
        <v>4</v>
      </c>
      <c r="R22" s="25">
        <v>2</v>
      </c>
      <c r="S22" s="25"/>
      <c r="T22" s="25">
        <v>3</v>
      </c>
      <c r="U22" s="25"/>
      <c r="V22" s="67">
        <f t="shared" si="0"/>
        <v>43</v>
      </c>
      <c r="W22" s="26">
        <v>755.72</v>
      </c>
      <c r="X22" s="26">
        <f>W22*V22</f>
        <v>32495.960000000003</v>
      </c>
      <c r="Y22" s="62"/>
    </row>
    <row r="23" spans="1:25" x14ac:dyDescent="0.25">
      <c r="A23" s="19"/>
      <c r="B23" s="20">
        <v>21</v>
      </c>
      <c r="C23" s="21" t="s">
        <v>87</v>
      </c>
      <c r="D23" s="22">
        <v>5616</v>
      </c>
      <c r="E23" s="21" t="s">
        <v>48</v>
      </c>
      <c r="F23" s="27" t="s">
        <v>49</v>
      </c>
      <c r="G23" s="24" t="s">
        <v>2</v>
      </c>
      <c r="H23" s="25">
        <v>33</v>
      </c>
      <c r="I23" s="25">
        <v>5</v>
      </c>
      <c r="J23" s="25"/>
      <c r="K23" s="25"/>
      <c r="L23" s="25"/>
      <c r="M23" s="25"/>
      <c r="N23" s="25"/>
      <c r="O23" s="25"/>
      <c r="P23" s="25">
        <v>4</v>
      </c>
      <c r="Q23" s="25">
        <v>10</v>
      </c>
      <c r="R23" s="25">
        <v>4</v>
      </c>
      <c r="S23" s="25">
        <v>2</v>
      </c>
      <c r="T23" s="25">
        <v>10</v>
      </c>
      <c r="U23" s="25">
        <v>8</v>
      </c>
      <c r="V23" s="67">
        <f t="shared" si="0"/>
        <v>76</v>
      </c>
      <c r="W23" s="26">
        <v>111.19</v>
      </c>
      <c r="X23" s="26">
        <f>W23*V23</f>
        <v>8450.44</v>
      </c>
      <c r="Y23" s="62"/>
    </row>
    <row r="24" spans="1:25" x14ac:dyDescent="0.25">
      <c r="A24" s="19"/>
      <c r="B24" s="20">
        <v>22</v>
      </c>
      <c r="C24" s="21" t="s">
        <v>88</v>
      </c>
      <c r="D24" s="22">
        <v>5616</v>
      </c>
      <c r="E24" s="21" t="s">
        <v>48</v>
      </c>
      <c r="F24" s="27" t="s">
        <v>49</v>
      </c>
      <c r="G24" s="24" t="s">
        <v>2</v>
      </c>
      <c r="H24" s="25">
        <v>5</v>
      </c>
      <c r="I24" s="25"/>
      <c r="J24" s="25">
        <v>5</v>
      </c>
      <c r="K24" s="25"/>
      <c r="L24" s="25"/>
      <c r="M24" s="25"/>
      <c r="N24" s="25"/>
      <c r="O24" s="25"/>
      <c r="P24" s="25">
        <v>4</v>
      </c>
      <c r="Q24" s="25"/>
      <c r="R24" s="25"/>
      <c r="S24" s="25"/>
      <c r="T24" s="25">
        <v>5</v>
      </c>
      <c r="U24" s="25"/>
      <c r="V24" s="67">
        <f t="shared" si="0"/>
        <v>19</v>
      </c>
      <c r="W24" s="26">
        <v>193.73</v>
      </c>
      <c r="X24" s="26">
        <f>W24*V24</f>
        <v>3680.87</v>
      </c>
      <c r="Y24" s="62"/>
    </row>
    <row r="25" spans="1:25" x14ac:dyDescent="0.25">
      <c r="A25" s="19"/>
      <c r="B25" s="20">
        <v>23</v>
      </c>
      <c r="C25" s="21" t="s">
        <v>89</v>
      </c>
      <c r="D25" s="22">
        <v>1304</v>
      </c>
      <c r="E25" s="21" t="s">
        <v>50</v>
      </c>
      <c r="F25" s="23" t="s">
        <v>29</v>
      </c>
      <c r="G25" s="24" t="s">
        <v>2</v>
      </c>
      <c r="H25" s="25"/>
      <c r="I25" s="25"/>
      <c r="J25" s="25"/>
      <c r="K25" s="25"/>
      <c r="L25" s="25"/>
      <c r="M25" s="25">
        <v>4</v>
      </c>
      <c r="N25" s="25">
        <v>5</v>
      </c>
      <c r="O25" s="25"/>
      <c r="P25" s="25">
        <v>5</v>
      </c>
      <c r="Q25" s="25"/>
      <c r="R25" s="25"/>
      <c r="S25" s="25"/>
      <c r="T25" s="25"/>
      <c r="U25" s="25"/>
      <c r="V25" s="67">
        <f t="shared" si="0"/>
        <v>14</v>
      </c>
      <c r="W25" s="26">
        <v>303.39</v>
      </c>
      <c r="X25" s="26">
        <f>W25*V25</f>
        <v>4247.46</v>
      </c>
      <c r="Y25" s="62"/>
    </row>
    <row r="26" spans="1:25" x14ac:dyDescent="0.25">
      <c r="A26" s="19"/>
      <c r="B26" s="20">
        <v>24</v>
      </c>
      <c r="C26" s="21" t="s">
        <v>90</v>
      </c>
      <c r="D26" s="22">
        <v>5616</v>
      </c>
      <c r="E26" s="21" t="s">
        <v>48</v>
      </c>
      <c r="F26" s="27" t="s">
        <v>49</v>
      </c>
      <c r="G26" s="24" t="s">
        <v>2</v>
      </c>
      <c r="H26" s="25"/>
      <c r="I26" s="25"/>
      <c r="J26" s="25"/>
      <c r="K26" s="25"/>
      <c r="L26" s="25"/>
      <c r="M26" s="25"/>
      <c r="N26" s="25"/>
      <c r="O26" s="25"/>
      <c r="P26" s="25">
        <v>200</v>
      </c>
      <c r="Q26" s="25">
        <v>40</v>
      </c>
      <c r="R26" s="25">
        <v>10</v>
      </c>
      <c r="S26" s="25">
        <v>20</v>
      </c>
      <c r="T26" s="25">
        <v>10</v>
      </c>
      <c r="U26" s="25"/>
      <c r="V26" s="67">
        <f t="shared" si="0"/>
        <v>280</v>
      </c>
      <c r="W26" s="26">
        <v>9.86</v>
      </c>
      <c r="X26" s="26">
        <f>W26*V26</f>
        <v>2760.7999999999997</v>
      </c>
      <c r="Y26" s="62"/>
    </row>
    <row r="27" spans="1:25" x14ac:dyDescent="0.25">
      <c r="A27" s="19"/>
      <c r="B27" s="20">
        <v>25</v>
      </c>
      <c r="C27" s="21" t="s">
        <v>91</v>
      </c>
      <c r="D27" s="22">
        <v>5616</v>
      </c>
      <c r="E27" s="21" t="s">
        <v>48</v>
      </c>
      <c r="F27" s="27" t="s">
        <v>49</v>
      </c>
      <c r="G27" s="24" t="s">
        <v>2</v>
      </c>
      <c r="H27" s="25">
        <v>50</v>
      </c>
      <c r="I27" s="25">
        <v>5</v>
      </c>
      <c r="J27" s="25"/>
      <c r="K27" s="25"/>
      <c r="L27" s="25">
        <v>10</v>
      </c>
      <c r="M27" s="25">
        <v>10</v>
      </c>
      <c r="N27" s="25"/>
      <c r="O27" s="25"/>
      <c r="P27" s="25">
        <v>75</v>
      </c>
      <c r="Q27" s="25"/>
      <c r="R27" s="25">
        <v>15</v>
      </c>
      <c r="S27" s="25">
        <v>5</v>
      </c>
      <c r="T27" s="25">
        <v>10</v>
      </c>
      <c r="U27" s="25">
        <v>20</v>
      </c>
      <c r="V27" s="67">
        <f t="shared" si="0"/>
        <v>200</v>
      </c>
      <c r="W27" s="26">
        <v>29.79</v>
      </c>
      <c r="X27" s="26">
        <f>W27*V27</f>
        <v>5958</v>
      </c>
      <c r="Y27" s="62"/>
    </row>
    <row r="28" spans="1:25" x14ac:dyDescent="0.25">
      <c r="A28" s="19"/>
      <c r="B28" s="20">
        <v>26</v>
      </c>
      <c r="C28" s="21" t="s">
        <v>92</v>
      </c>
      <c r="D28" s="22">
        <v>5616</v>
      </c>
      <c r="E28" s="21" t="s">
        <v>48</v>
      </c>
      <c r="F28" s="27" t="s">
        <v>49</v>
      </c>
      <c r="G28" s="24" t="s">
        <v>2</v>
      </c>
      <c r="H28" s="25"/>
      <c r="I28" s="25"/>
      <c r="J28" s="25"/>
      <c r="K28" s="25"/>
      <c r="L28" s="25"/>
      <c r="M28" s="25"/>
      <c r="N28" s="25"/>
      <c r="O28" s="25"/>
      <c r="P28" s="25">
        <v>75</v>
      </c>
      <c r="Q28" s="25">
        <v>10</v>
      </c>
      <c r="R28" s="25"/>
      <c r="S28" s="25"/>
      <c r="T28" s="25">
        <v>10</v>
      </c>
      <c r="U28" s="25"/>
      <c r="V28" s="67">
        <f t="shared" si="0"/>
        <v>95</v>
      </c>
      <c r="W28" s="26">
        <v>32.57</v>
      </c>
      <c r="X28" s="26">
        <f>W28*V28</f>
        <v>3094.15</v>
      </c>
      <c r="Y28" s="62"/>
    </row>
    <row r="29" spans="1:25" x14ac:dyDescent="0.25">
      <c r="A29" s="19"/>
      <c r="B29" s="20">
        <v>27</v>
      </c>
      <c r="C29" s="28" t="s">
        <v>93</v>
      </c>
      <c r="D29" s="22">
        <v>5616</v>
      </c>
      <c r="E29" s="21" t="s">
        <v>48</v>
      </c>
      <c r="F29" s="27" t="s">
        <v>49</v>
      </c>
      <c r="G29" s="24" t="s">
        <v>2</v>
      </c>
      <c r="H29" s="25"/>
      <c r="I29" s="25">
        <v>20</v>
      </c>
      <c r="J29" s="25">
        <v>20</v>
      </c>
      <c r="K29" s="25"/>
      <c r="L29" s="25"/>
      <c r="M29" s="25">
        <v>20</v>
      </c>
      <c r="N29" s="25">
        <v>100</v>
      </c>
      <c r="O29" s="25"/>
      <c r="P29" s="25">
        <v>500</v>
      </c>
      <c r="Q29" s="25"/>
      <c r="R29" s="25">
        <v>200</v>
      </c>
      <c r="S29" s="25"/>
      <c r="T29" s="25">
        <v>100</v>
      </c>
      <c r="U29" s="25"/>
      <c r="V29" s="67">
        <f t="shared" si="0"/>
        <v>960</v>
      </c>
      <c r="W29" s="26">
        <v>0.91</v>
      </c>
      <c r="X29" s="26">
        <f>W29*V29</f>
        <v>873.6</v>
      </c>
      <c r="Y29" s="62"/>
    </row>
    <row r="30" spans="1:25" x14ac:dyDescent="0.25">
      <c r="A30" s="10">
        <v>3</v>
      </c>
      <c r="B30" s="9">
        <v>28</v>
      </c>
      <c r="C30" s="11" t="s">
        <v>94</v>
      </c>
      <c r="D30" s="44">
        <v>1305</v>
      </c>
      <c r="E30" s="13" t="s">
        <v>68</v>
      </c>
      <c r="F30" s="13" t="s">
        <v>29</v>
      </c>
      <c r="G30" s="14" t="s">
        <v>2</v>
      </c>
      <c r="H30" s="15"/>
      <c r="I30" s="15"/>
      <c r="J30" s="15"/>
      <c r="K30" s="15"/>
      <c r="L30" s="15"/>
      <c r="M30" s="15"/>
      <c r="N30" s="15"/>
      <c r="O30" s="15"/>
      <c r="P30" s="15">
        <v>30</v>
      </c>
      <c r="Q30" s="15"/>
      <c r="R30" s="15"/>
      <c r="S30" s="15"/>
      <c r="T30" s="15"/>
      <c r="U30" s="15"/>
      <c r="V30" s="66">
        <f t="shared" si="0"/>
        <v>30</v>
      </c>
      <c r="W30" s="18">
        <v>381.74</v>
      </c>
      <c r="X30" s="18">
        <f>W30*V30</f>
        <v>11452.2</v>
      </c>
      <c r="Y30" s="61">
        <f>SUM(X30:X37)</f>
        <v>110750.95000000001</v>
      </c>
    </row>
    <row r="31" spans="1:25" x14ac:dyDescent="0.25">
      <c r="A31" s="10"/>
      <c r="B31" s="9">
        <v>29</v>
      </c>
      <c r="C31" s="11" t="s">
        <v>95</v>
      </c>
      <c r="D31" s="44" t="s">
        <v>27</v>
      </c>
      <c r="E31" s="13" t="s">
        <v>68</v>
      </c>
      <c r="F31" s="13" t="s">
        <v>29</v>
      </c>
      <c r="G31" s="14" t="s">
        <v>2</v>
      </c>
      <c r="H31" s="15"/>
      <c r="I31" s="15"/>
      <c r="J31" s="15"/>
      <c r="K31" s="15"/>
      <c r="L31" s="15"/>
      <c r="M31" s="15"/>
      <c r="N31" s="15"/>
      <c r="O31" s="15">
        <v>20</v>
      </c>
      <c r="P31" s="15">
        <v>20</v>
      </c>
      <c r="Q31" s="15"/>
      <c r="R31" s="15"/>
      <c r="S31" s="15"/>
      <c r="T31" s="15"/>
      <c r="U31" s="15"/>
      <c r="V31" s="66">
        <f t="shared" si="0"/>
        <v>40</v>
      </c>
      <c r="W31" s="18">
        <v>272.07</v>
      </c>
      <c r="X31" s="18">
        <f>W31*V31</f>
        <v>10882.8</v>
      </c>
      <c r="Y31" s="61"/>
    </row>
    <row r="32" spans="1:25" x14ac:dyDescent="0.25">
      <c r="A32" s="10"/>
      <c r="B32" s="9">
        <v>30</v>
      </c>
      <c r="C32" s="11" t="s">
        <v>96</v>
      </c>
      <c r="D32" s="44" t="s">
        <v>27</v>
      </c>
      <c r="E32" s="13" t="s">
        <v>68</v>
      </c>
      <c r="F32" s="13" t="s">
        <v>29</v>
      </c>
      <c r="G32" s="14" t="s">
        <v>2</v>
      </c>
      <c r="H32" s="15"/>
      <c r="I32" s="15"/>
      <c r="J32" s="15"/>
      <c r="K32" s="15"/>
      <c r="L32" s="15"/>
      <c r="M32" s="15"/>
      <c r="N32" s="15"/>
      <c r="O32" s="15">
        <v>20</v>
      </c>
      <c r="P32" s="15">
        <v>20</v>
      </c>
      <c r="Q32" s="15"/>
      <c r="R32" s="15"/>
      <c r="S32" s="15"/>
      <c r="T32" s="15"/>
      <c r="U32" s="15"/>
      <c r="V32" s="66">
        <f t="shared" si="0"/>
        <v>40</v>
      </c>
      <c r="W32" s="18">
        <v>357.25</v>
      </c>
      <c r="X32" s="18">
        <f>W32*V32</f>
        <v>14290</v>
      </c>
      <c r="Y32" s="61"/>
    </row>
    <row r="33" spans="1:25" x14ac:dyDescent="0.25">
      <c r="A33" s="10"/>
      <c r="B33" s="9">
        <v>31</v>
      </c>
      <c r="C33" s="11" t="s">
        <v>97</v>
      </c>
      <c r="D33" s="44" t="s">
        <v>27</v>
      </c>
      <c r="E33" s="13" t="s">
        <v>68</v>
      </c>
      <c r="F33" s="13" t="s">
        <v>29</v>
      </c>
      <c r="G33" s="14" t="s">
        <v>2</v>
      </c>
      <c r="H33" s="15"/>
      <c r="I33" s="15"/>
      <c r="J33" s="15"/>
      <c r="K33" s="15"/>
      <c r="L33" s="15"/>
      <c r="M33" s="15"/>
      <c r="N33" s="15"/>
      <c r="O33" s="15">
        <v>40</v>
      </c>
      <c r="P33" s="15">
        <v>20</v>
      </c>
      <c r="Q33" s="15"/>
      <c r="R33" s="15"/>
      <c r="S33" s="15"/>
      <c r="T33" s="15"/>
      <c r="U33" s="15"/>
      <c r="V33" s="66">
        <f t="shared" si="0"/>
        <v>60</v>
      </c>
      <c r="W33" s="18">
        <v>421.62</v>
      </c>
      <c r="X33" s="18">
        <f>W33*V33</f>
        <v>25297.200000000001</v>
      </c>
      <c r="Y33" s="61"/>
    </row>
    <row r="34" spans="1:25" x14ac:dyDescent="0.25">
      <c r="A34" s="10"/>
      <c r="B34" s="9">
        <v>32</v>
      </c>
      <c r="C34" s="11" t="s">
        <v>98</v>
      </c>
      <c r="D34" s="44" t="s">
        <v>39</v>
      </c>
      <c r="E34" s="13" t="s">
        <v>40</v>
      </c>
      <c r="F34" s="13" t="s">
        <v>29</v>
      </c>
      <c r="G34" s="14" t="s">
        <v>2</v>
      </c>
      <c r="H34" s="15"/>
      <c r="I34" s="15"/>
      <c r="J34" s="15"/>
      <c r="K34" s="15"/>
      <c r="L34" s="15"/>
      <c r="M34" s="15"/>
      <c r="N34" s="15"/>
      <c r="O34" s="15">
        <v>30</v>
      </c>
      <c r="P34" s="15">
        <v>10</v>
      </c>
      <c r="Q34" s="15"/>
      <c r="R34" s="15"/>
      <c r="S34" s="15"/>
      <c r="T34" s="15"/>
      <c r="U34" s="15"/>
      <c r="V34" s="66">
        <f t="shared" si="0"/>
        <v>40</v>
      </c>
      <c r="W34" s="18">
        <v>37.06</v>
      </c>
      <c r="X34" s="18">
        <f>W34*V34</f>
        <v>1482.4</v>
      </c>
      <c r="Y34" s="61"/>
    </row>
    <row r="35" spans="1:25" x14ac:dyDescent="0.25">
      <c r="A35" s="10"/>
      <c r="B35" s="9">
        <v>33</v>
      </c>
      <c r="C35" s="11" t="s">
        <v>99</v>
      </c>
      <c r="D35" s="44">
        <v>1305</v>
      </c>
      <c r="E35" s="13" t="s">
        <v>41</v>
      </c>
      <c r="F35" s="13" t="s">
        <v>29</v>
      </c>
      <c r="G35" s="14" t="s">
        <v>22</v>
      </c>
      <c r="H35" s="15"/>
      <c r="I35" s="15"/>
      <c r="J35" s="15"/>
      <c r="K35" s="15"/>
      <c r="L35" s="15"/>
      <c r="M35" s="15"/>
      <c r="N35" s="15"/>
      <c r="O35" s="15">
        <v>500</v>
      </c>
      <c r="P35" s="15">
        <v>700</v>
      </c>
      <c r="Q35" s="15"/>
      <c r="R35" s="15"/>
      <c r="S35" s="15"/>
      <c r="T35" s="15"/>
      <c r="U35" s="15"/>
      <c r="V35" s="66">
        <f t="shared" ref="V35:V66" si="1">SUM(H35:U35)</f>
        <v>1200</v>
      </c>
      <c r="W35" s="18">
        <v>20.93</v>
      </c>
      <c r="X35" s="18">
        <f>W35*V35</f>
        <v>25116</v>
      </c>
      <c r="Y35" s="61"/>
    </row>
    <row r="36" spans="1:25" ht="15" customHeight="1" x14ac:dyDescent="0.25">
      <c r="A36" s="10"/>
      <c r="B36" s="9">
        <v>34</v>
      </c>
      <c r="C36" s="11" t="s">
        <v>100</v>
      </c>
      <c r="D36" s="44">
        <v>1305</v>
      </c>
      <c r="E36" s="11" t="s">
        <v>51</v>
      </c>
      <c r="F36" s="46" t="s">
        <v>29</v>
      </c>
      <c r="G36" s="14" t="s">
        <v>2</v>
      </c>
      <c r="H36" s="15"/>
      <c r="I36" s="15"/>
      <c r="J36" s="15"/>
      <c r="K36" s="15"/>
      <c r="L36" s="15"/>
      <c r="M36" s="15"/>
      <c r="N36" s="15"/>
      <c r="O36" s="15">
        <v>15</v>
      </c>
      <c r="P36" s="15">
        <v>10</v>
      </c>
      <c r="Q36" s="15"/>
      <c r="R36" s="15"/>
      <c r="S36" s="15"/>
      <c r="T36" s="15"/>
      <c r="U36" s="15"/>
      <c r="V36" s="66">
        <f t="shared" si="1"/>
        <v>25</v>
      </c>
      <c r="W36" s="18">
        <v>750.39</v>
      </c>
      <c r="X36" s="18">
        <f>W36*V36</f>
        <v>18759.75</v>
      </c>
      <c r="Y36" s="61"/>
    </row>
    <row r="37" spans="1:25" ht="15" customHeight="1" x14ac:dyDescent="0.25">
      <c r="A37" s="10"/>
      <c r="B37" s="9">
        <v>35</v>
      </c>
      <c r="C37" s="11" t="s">
        <v>101</v>
      </c>
      <c r="D37" s="44">
        <v>1305</v>
      </c>
      <c r="E37" s="11" t="s">
        <v>52</v>
      </c>
      <c r="F37" s="46" t="s">
        <v>29</v>
      </c>
      <c r="G37" s="14" t="s">
        <v>2</v>
      </c>
      <c r="H37" s="15"/>
      <c r="I37" s="15"/>
      <c r="J37" s="15"/>
      <c r="K37" s="15"/>
      <c r="L37" s="15"/>
      <c r="M37" s="15"/>
      <c r="N37" s="15"/>
      <c r="O37" s="15"/>
      <c r="P37" s="15">
        <v>20</v>
      </c>
      <c r="Q37" s="15"/>
      <c r="R37" s="15"/>
      <c r="S37" s="15"/>
      <c r="T37" s="15"/>
      <c r="U37" s="15"/>
      <c r="V37" s="66">
        <f t="shared" si="1"/>
        <v>20</v>
      </c>
      <c r="W37" s="18">
        <v>173.53</v>
      </c>
      <c r="X37" s="18">
        <f>W37*V37</f>
        <v>3470.6</v>
      </c>
      <c r="Y37" s="61"/>
    </row>
    <row r="38" spans="1:25" ht="15" customHeight="1" x14ac:dyDescent="0.25">
      <c r="A38" s="40">
        <v>4</v>
      </c>
      <c r="B38" s="20">
        <v>36</v>
      </c>
      <c r="C38" s="21" t="s">
        <v>102</v>
      </c>
      <c r="D38" s="22">
        <v>5616</v>
      </c>
      <c r="E38" s="21" t="s">
        <v>48</v>
      </c>
      <c r="F38" s="27" t="s">
        <v>49</v>
      </c>
      <c r="G38" s="24" t="s">
        <v>2</v>
      </c>
      <c r="H38" s="25">
        <v>7</v>
      </c>
      <c r="I38" s="25"/>
      <c r="J38" s="25"/>
      <c r="K38" s="25"/>
      <c r="L38" s="25"/>
      <c r="M38" s="25">
        <v>1</v>
      </c>
      <c r="N38" s="25"/>
      <c r="O38" s="25">
        <v>5</v>
      </c>
      <c r="P38" s="25">
        <v>1</v>
      </c>
      <c r="Q38" s="25"/>
      <c r="R38" s="25"/>
      <c r="S38" s="25"/>
      <c r="T38" s="25">
        <v>1</v>
      </c>
      <c r="U38" s="25"/>
      <c r="V38" s="67">
        <f t="shared" si="1"/>
        <v>15</v>
      </c>
      <c r="W38" s="26">
        <v>160.44999999999999</v>
      </c>
      <c r="X38" s="26">
        <f>W38*V38</f>
        <v>2406.75</v>
      </c>
      <c r="Y38" s="62">
        <f>SUM(X38:X45)</f>
        <v>37866.18</v>
      </c>
    </row>
    <row r="39" spans="1:25" ht="15" customHeight="1" x14ac:dyDescent="0.25">
      <c r="A39" s="40"/>
      <c r="B39" s="20">
        <v>37</v>
      </c>
      <c r="C39" s="21" t="s">
        <v>103</v>
      </c>
      <c r="D39" s="22">
        <v>5616</v>
      </c>
      <c r="E39" s="21" t="s">
        <v>48</v>
      </c>
      <c r="F39" s="27" t="s">
        <v>49</v>
      </c>
      <c r="G39" s="24" t="s">
        <v>2</v>
      </c>
      <c r="H39" s="25">
        <v>7</v>
      </c>
      <c r="I39" s="25"/>
      <c r="J39" s="25"/>
      <c r="K39" s="25"/>
      <c r="L39" s="25"/>
      <c r="M39" s="25">
        <v>1</v>
      </c>
      <c r="N39" s="25"/>
      <c r="O39" s="25">
        <v>5</v>
      </c>
      <c r="P39" s="25">
        <v>1</v>
      </c>
      <c r="Q39" s="25"/>
      <c r="R39" s="25"/>
      <c r="S39" s="25"/>
      <c r="T39" s="25">
        <v>1</v>
      </c>
      <c r="U39" s="25"/>
      <c r="V39" s="67">
        <f t="shared" si="1"/>
        <v>15</v>
      </c>
      <c r="W39" s="26">
        <v>177.21</v>
      </c>
      <c r="X39" s="26">
        <f>W39*V39</f>
        <v>2658.15</v>
      </c>
      <c r="Y39" s="62"/>
    </row>
    <row r="40" spans="1:25" ht="15" customHeight="1" x14ac:dyDescent="0.25">
      <c r="A40" s="40"/>
      <c r="B40" s="20">
        <v>38</v>
      </c>
      <c r="C40" s="21" t="s">
        <v>104</v>
      </c>
      <c r="D40" s="22">
        <v>5616</v>
      </c>
      <c r="E40" s="21" t="s">
        <v>48</v>
      </c>
      <c r="F40" s="27" t="s">
        <v>49</v>
      </c>
      <c r="G40" s="24" t="s">
        <v>23</v>
      </c>
      <c r="H40" s="25">
        <v>10</v>
      </c>
      <c r="I40" s="25"/>
      <c r="J40" s="25"/>
      <c r="K40" s="25"/>
      <c r="L40" s="25"/>
      <c r="M40" s="25"/>
      <c r="N40" s="25"/>
      <c r="O40" s="25">
        <v>10</v>
      </c>
      <c r="P40" s="25"/>
      <c r="Q40" s="25"/>
      <c r="R40" s="25"/>
      <c r="S40" s="25"/>
      <c r="T40" s="25">
        <v>1</v>
      </c>
      <c r="U40" s="25"/>
      <c r="V40" s="67">
        <f t="shared" si="1"/>
        <v>21</v>
      </c>
      <c r="W40" s="26">
        <v>262.25</v>
      </c>
      <c r="X40" s="26">
        <f>W40*V40</f>
        <v>5507.25</v>
      </c>
      <c r="Y40" s="62"/>
    </row>
    <row r="41" spans="1:25" ht="15" customHeight="1" x14ac:dyDescent="0.25">
      <c r="A41" s="40"/>
      <c r="B41" s="20">
        <v>39</v>
      </c>
      <c r="C41" s="21" t="s">
        <v>105</v>
      </c>
      <c r="D41" s="22">
        <v>1305</v>
      </c>
      <c r="E41" s="21" t="s">
        <v>53</v>
      </c>
      <c r="F41" s="27" t="s">
        <v>29</v>
      </c>
      <c r="G41" s="24" t="s">
        <v>22</v>
      </c>
      <c r="H41" s="25">
        <v>4000</v>
      </c>
      <c r="I41" s="25"/>
      <c r="J41" s="25"/>
      <c r="K41" s="25"/>
      <c r="L41" s="25"/>
      <c r="M41" s="25"/>
      <c r="N41" s="25"/>
      <c r="O41" s="25">
        <v>500</v>
      </c>
      <c r="P41" s="25">
        <v>1000</v>
      </c>
      <c r="Q41" s="25"/>
      <c r="R41" s="25"/>
      <c r="S41" s="25"/>
      <c r="T41" s="25">
        <v>500</v>
      </c>
      <c r="U41" s="25"/>
      <c r="V41" s="67">
        <f t="shared" si="1"/>
        <v>6000</v>
      </c>
      <c r="W41" s="26">
        <v>2.5499999999999998</v>
      </c>
      <c r="X41" s="26">
        <f>W41*V41</f>
        <v>15299.999999999998</v>
      </c>
      <c r="Y41" s="62"/>
    </row>
    <row r="42" spans="1:25" ht="15" customHeight="1" x14ac:dyDescent="0.25">
      <c r="A42" s="40"/>
      <c r="B42" s="20">
        <v>40</v>
      </c>
      <c r="C42" s="21" t="s">
        <v>106</v>
      </c>
      <c r="D42" s="22">
        <v>5616</v>
      </c>
      <c r="E42" s="21" t="s">
        <v>48</v>
      </c>
      <c r="F42" s="27" t="s">
        <v>49</v>
      </c>
      <c r="G42" s="24" t="s">
        <v>23</v>
      </c>
      <c r="H42" s="25">
        <v>4</v>
      </c>
      <c r="I42" s="25"/>
      <c r="J42" s="25"/>
      <c r="K42" s="25"/>
      <c r="L42" s="25"/>
      <c r="M42" s="25"/>
      <c r="N42" s="25"/>
      <c r="O42" s="25">
        <v>10</v>
      </c>
      <c r="P42" s="25">
        <v>2</v>
      </c>
      <c r="Q42" s="25"/>
      <c r="R42" s="25"/>
      <c r="S42" s="25"/>
      <c r="T42" s="25">
        <v>1</v>
      </c>
      <c r="U42" s="25"/>
      <c r="V42" s="67">
        <f t="shared" si="1"/>
        <v>17</v>
      </c>
      <c r="W42" s="26">
        <v>29.63</v>
      </c>
      <c r="X42" s="26">
        <f>W42*V42</f>
        <v>503.71</v>
      </c>
      <c r="Y42" s="62"/>
    </row>
    <row r="43" spans="1:25" ht="15" customHeight="1" x14ac:dyDescent="0.25">
      <c r="A43" s="40"/>
      <c r="B43" s="20">
        <v>41</v>
      </c>
      <c r="C43" s="41" t="s">
        <v>107</v>
      </c>
      <c r="D43" s="22" t="s">
        <v>47</v>
      </c>
      <c r="E43" s="21" t="s">
        <v>48</v>
      </c>
      <c r="F43" s="27" t="s">
        <v>49</v>
      </c>
      <c r="G43" s="24" t="s">
        <v>2</v>
      </c>
      <c r="H43" s="25">
        <v>20</v>
      </c>
      <c r="I43" s="25"/>
      <c r="J43" s="25"/>
      <c r="K43" s="25"/>
      <c r="L43" s="25"/>
      <c r="M43" s="25"/>
      <c r="N43" s="25"/>
      <c r="O43" s="25">
        <v>8</v>
      </c>
      <c r="P43" s="25">
        <v>10</v>
      </c>
      <c r="Q43" s="25"/>
      <c r="R43" s="25"/>
      <c r="S43" s="25"/>
      <c r="T43" s="25">
        <v>10</v>
      </c>
      <c r="U43" s="25"/>
      <c r="V43" s="67">
        <f t="shared" si="1"/>
        <v>48</v>
      </c>
      <c r="W43" s="26">
        <v>37.06</v>
      </c>
      <c r="X43" s="26">
        <f>W43*V43</f>
        <v>1778.88</v>
      </c>
      <c r="Y43" s="62"/>
    </row>
    <row r="44" spans="1:25" ht="15" customHeight="1" x14ac:dyDescent="0.25">
      <c r="A44" s="40"/>
      <c r="B44" s="20">
        <v>42</v>
      </c>
      <c r="C44" s="41" t="s">
        <v>108</v>
      </c>
      <c r="D44" s="22" t="s">
        <v>47</v>
      </c>
      <c r="E44" s="21" t="s">
        <v>48</v>
      </c>
      <c r="F44" s="27" t="s">
        <v>49</v>
      </c>
      <c r="G44" s="24" t="s">
        <v>2</v>
      </c>
      <c r="H44" s="25">
        <v>80</v>
      </c>
      <c r="I44" s="25"/>
      <c r="J44" s="25"/>
      <c r="K44" s="25"/>
      <c r="L44" s="25"/>
      <c r="M44" s="25"/>
      <c r="N44" s="25"/>
      <c r="O44" s="25">
        <v>8</v>
      </c>
      <c r="P44" s="25"/>
      <c r="Q44" s="25"/>
      <c r="R44" s="25"/>
      <c r="S44" s="25"/>
      <c r="T44" s="25">
        <v>10</v>
      </c>
      <c r="U44" s="25"/>
      <c r="V44" s="67">
        <f t="shared" si="1"/>
        <v>98</v>
      </c>
      <c r="W44" s="26">
        <v>37.06</v>
      </c>
      <c r="X44" s="26">
        <f>W44*V44</f>
        <v>3631.88</v>
      </c>
      <c r="Y44" s="62"/>
    </row>
    <row r="45" spans="1:25" ht="15" customHeight="1" x14ac:dyDescent="0.25">
      <c r="A45" s="40"/>
      <c r="B45" s="20">
        <v>43</v>
      </c>
      <c r="C45" s="28" t="s">
        <v>109</v>
      </c>
      <c r="D45" s="22">
        <v>2801</v>
      </c>
      <c r="E45" s="27" t="s">
        <v>63</v>
      </c>
      <c r="F45" s="27" t="s">
        <v>64</v>
      </c>
      <c r="G45" s="24" t="s">
        <v>2</v>
      </c>
      <c r="H45" s="25">
        <v>5</v>
      </c>
      <c r="I45" s="25"/>
      <c r="J45" s="25"/>
      <c r="K45" s="25"/>
      <c r="L45" s="25"/>
      <c r="M45" s="25"/>
      <c r="N45" s="25"/>
      <c r="O45" s="25">
        <v>4</v>
      </c>
      <c r="P45" s="25">
        <v>2</v>
      </c>
      <c r="Q45" s="25"/>
      <c r="R45" s="25"/>
      <c r="S45" s="25"/>
      <c r="T45" s="25">
        <v>1</v>
      </c>
      <c r="U45" s="25"/>
      <c r="V45" s="67">
        <f t="shared" si="1"/>
        <v>12</v>
      </c>
      <c r="W45" s="26">
        <v>506.63</v>
      </c>
      <c r="X45" s="26">
        <f>W45*V45</f>
        <v>6079.5599999999995</v>
      </c>
      <c r="Y45" s="62"/>
    </row>
    <row r="46" spans="1:25" ht="15" customHeight="1" x14ac:dyDescent="0.25">
      <c r="A46" s="10">
        <v>5</v>
      </c>
      <c r="B46" s="9">
        <v>44</v>
      </c>
      <c r="C46" s="11" t="s">
        <v>110</v>
      </c>
      <c r="D46" s="44">
        <v>1304</v>
      </c>
      <c r="E46" s="11" t="s">
        <v>56</v>
      </c>
      <c r="F46" s="46" t="s">
        <v>43</v>
      </c>
      <c r="G46" s="14" t="s">
        <v>2</v>
      </c>
      <c r="H46" s="15">
        <v>2</v>
      </c>
      <c r="I46" s="15"/>
      <c r="J46" s="15"/>
      <c r="K46" s="15"/>
      <c r="L46" s="15"/>
      <c r="M46" s="15"/>
      <c r="N46" s="15"/>
      <c r="O46" s="15">
        <v>2</v>
      </c>
      <c r="P46" s="15">
        <v>2</v>
      </c>
      <c r="Q46" s="15"/>
      <c r="R46" s="15"/>
      <c r="S46" s="15"/>
      <c r="T46" s="15">
        <v>1</v>
      </c>
      <c r="U46" s="15"/>
      <c r="V46" s="66">
        <f t="shared" si="1"/>
        <v>7</v>
      </c>
      <c r="W46" s="18">
        <v>4802.88</v>
      </c>
      <c r="X46" s="18">
        <f>W46*V46</f>
        <v>33620.160000000003</v>
      </c>
      <c r="Y46" s="61">
        <f>SUM(X46:X48)</f>
        <v>194784.73</v>
      </c>
    </row>
    <row r="47" spans="1:25" ht="15" customHeight="1" x14ac:dyDescent="0.25">
      <c r="A47" s="10"/>
      <c r="B47" s="9">
        <v>45</v>
      </c>
      <c r="C47" s="11" t="s">
        <v>111</v>
      </c>
      <c r="D47" s="44">
        <v>1304</v>
      </c>
      <c r="E47" s="11" t="s">
        <v>56</v>
      </c>
      <c r="F47" s="46" t="s">
        <v>43</v>
      </c>
      <c r="G47" s="14" t="s">
        <v>2</v>
      </c>
      <c r="H47" s="15">
        <v>2</v>
      </c>
      <c r="I47" s="15"/>
      <c r="J47" s="15"/>
      <c r="K47" s="15"/>
      <c r="L47" s="15"/>
      <c r="M47" s="15"/>
      <c r="N47" s="15"/>
      <c r="O47" s="15">
        <v>2</v>
      </c>
      <c r="P47" s="15">
        <v>2</v>
      </c>
      <c r="Q47" s="15"/>
      <c r="R47" s="15"/>
      <c r="S47" s="15"/>
      <c r="T47" s="15">
        <v>1</v>
      </c>
      <c r="U47" s="15"/>
      <c r="V47" s="66">
        <f t="shared" si="1"/>
        <v>7</v>
      </c>
      <c r="W47" s="18">
        <v>11590.11</v>
      </c>
      <c r="X47" s="18">
        <f>W47*V47</f>
        <v>81130.77</v>
      </c>
      <c r="Y47" s="61"/>
    </row>
    <row r="48" spans="1:25" ht="15" customHeight="1" x14ac:dyDescent="0.25">
      <c r="A48" s="10"/>
      <c r="B48" s="9">
        <v>46</v>
      </c>
      <c r="C48" s="11" t="s">
        <v>112</v>
      </c>
      <c r="D48" s="44">
        <v>1304</v>
      </c>
      <c r="E48" s="11" t="s">
        <v>54</v>
      </c>
      <c r="F48" s="46" t="s">
        <v>29</v>
      </c>
      <c r="G48" s="14" t="s">
        <v>2</v>
      </c>
      <c r="H48" s="15">
        <v>2</v>
      </c>
      <c r="I48" s="15"/>
      <c r="J48" s="15"/>
      <c r="K48" s="15"/>
      <c r="L48" s="15"/>
      <c r="M48" s="15"/>
      <c r="N48" s="15"/>
      <c r="O48" s="15">
        <v>2</v>
      </c>
      <c r="P48" s="15">
        <v>2</v>
      </c>
      <c r="Q48" s="15"/>
      <c r="R48" s="15"/>
      <c r="S48" s="15"/>
      <c r="T48" s="15">
        <v>1</v>
      </c>
      <c r="U48" s="15"/>
      <c r="V48" s="66">
        <f t="shared" si="1"/>
        <v>7</v>
      </c>
      <c r="W48" s="18">
        <v>11433.4</v>
      </c>
      <c r="X48" s="18">
        <f>W48*V48</f>
        <v>80033.8</v>
      </c>
      <c r="Y48" s="61"/>
    </row>
    <row r="49" spans="1:25" ht="15" customHeight="1" x14ac:dyDescent="0.25">
      <c r="A49" s="53">
        <v>6</v>
      </c>
      <c r="B49" s="20">
        <v>47</v>
      </c>
      <c r="C49" s="54" t="s">
        <v>113</v>
      </c>
      <c r="D49" s="22">
        <v>1305</v>
      </c>
      <c r="E49" s="54" t="s">
        <v>55</v>
      </c>
      <c r="F49" s="55" t="s">
        <v>29</v>
      </c>
      <c r="G49" s="24" t="s">
        <v>2</v>
      </c>
      <c r="H49" s="25">
        <v>3</v>
      </c>
      <c r="I49" s="25">
        <v>3</v>
      </c>
      <c r="J49" s="25">
        <v>2</v>
      </c>
      <c r="K49" s="25">
        <v>2</v>
      </c>
      <c r="L49" s="25"/>
      <c r="M49" s="25">
        <v>1</v>
      </c>
      <c r="N49" s="25">
        <v>2</v>
      </c>
      <c r="O49" s="25">
        <v>3</v>
      </c>
      <c r="P49" s="25"/>
      <c r="Q49" s="25">
        <v>2</v>
      </c>
      <c r="R49" s="25"/>
      <c r="S49" s="25"/>
      <c r="T49" s="25">
        <v>2</v>
      </c>
      <c r="U49" s="25">
        <v>1</v>
      </c>
      <c r="V49" s="67">
        <f t="shared" si="1"/>
        <v>21</v>
      </c>
      <c r="W49" s="26">
        <v>483.74</v>
      </c>
      <c r="X49" s="26">
        <f>W49*V49</f>
        <v>10158.540000000001</v>
      </c>
      <c r="Y49" s="63">
        <f>X49</f>
        <v>10158.540000000001</v>
      </c>
    </row>
    <row r="50" spans="1:25" ht="15" customHeight="1" x14ac:dyDescent="0.25">
      <c r="A50" s="42">
        <v>7</v>
      </c>
      <c r="B50" s="9">
        <v>48</v>
      </c>
      <c r="C50" s="43" t="s">
        <v>114</v>
      </c>
      <c r="D50" s="44">
        <v>1305</v>
      </c>
      <c r="E50" s="43" t="s">
        <v>55</v>
      </c>
      <c r="F50" s="45" t="s">
        <v>29</v>
      </c>
      <c r="G50" s="14" t="s">
        <v>2</v>
      </c>
      <c r="H50" s="15">
        <v>1</v>
      </c>
      <c r="I50" s="15">
        <v>2</v>
      </c>
      <c r="J50" s="15">
        <v>2</v>
      </c>
      <c r="K50" s="15">
        <v>2</v>
      </c>
      <c r="L50" s="15"/>
      <c r="M50" s="15">
        <v>1</v>
      </c>
      <c r="N50" s="15">
        <v>2</v>
      </c>
      <c r="O50" s="15">
        <v>2</v>
      </c>
      <c r="P50" s="15"/>
      <c r="Q50" s="15">
        <v>2</v>
      </c>
      <c r="R50" s="15"/>
      <c r="S50" s="15"/>
      <c r="T50" s="15">
        <v>2</v>
      </c>
      <c r="U50" s="15">
        <v>1</v>
      </c>
      <c r="V50" s="66">
        <f t="shared" si="1"/>
        <v>17</v>
      </c>
      <c r="W50" s="18">
        <v>1359.67</v>
      </c>
      <c r="X50" s="18">
        <f>W50*V50</f>
        <v>23114.39</v>
      </c>
      <c r="Y50" s="64">
        <f>X50</f>
        <v>23114.39</v>
      </c>
    </row>
    <row r="51" spans="1:25" ht="15" customHeight="1" x14ac:dyDescent="0.25">
      <c r="A51" s="27">
        <v>8</v>
      </c>
      <c r="B51" s="20">
        <v>49</v>
      </c>
      <c r="C51" s="21" t="s">
        <v>115</v>
      </c>
      <c r="D51" s="22">
        <v>1304</v>
      </c>
      <c r="E51" s="21" t="s">
        <v>56</v>
      </c>
      <c r="F51" s="23" t="s">
        <v>43</v>
      </c>
      <c r="G51" s="24" t="s">
        <v>2</v>
      </c>
      <c r="H51" s="25">
        <v>2</v>
      </c>
      <c r="I51" s="25"/>
      <c r="J51" s="25">
        <v>1</v>
      </c>
      <c r="K51" s="25"/>
      <c r="L51" s="25"/>
      <c r="M51" s="25">
        <v>1</v>
      </c>
      <c r="N51" s="25"/>
      <c r="O51" s="25">
        <v>2</v>
      </c>
      <c r="P51" s="25"/>
      <c r="Q51" s="25">
        <v>1</v>
      </c>
      <c r="R51" s="25"/>
      <c r="S51" s="25"/>
      <c r="T51" s="25">
        <v>1</v>
      </c>
      <c r="U51" s="25"/>
      <c r="V51" s="67">
        <f t="shared" si="1"/>
        <v>8</v>
      </c>
      <c r="W51" s="26">
        <v>10061.209999999999</v>
      </c>
      <c r="X51" s="26">
        <f>W51*V51</f>
        <v>80489.679999999993</v>
      </c>
      <c r="Y51" s="63">
        <f>X51</f>
        <v>80489.679999999993</v>
      </c>
    </row>
    <row r="52" spans="1:25" ht="15" customHeight="1" x14ac:dyDescent="0.25">
      <c r="A52" s="13">
        <v>9</v>
      </c>
      <c r="B52" s="9">
        <v>50</v>
      </c>
      <c r="C52" s="11" t="s">
        <v>116</v>
      </c>
      <c r="D52" s="44" t="s">
        <v>65</v>
      </c>
      <c r="E52" s="47" t="s">
        <v>40</v>
      </c>
      <c r="F52" s="47" t="s">
        <v>29</v>
      </c>
      <c r="G52" s="14" t="s">
        <v>2</v>
      </c>
      <c r="H52" s="15">
        <v>13</v>
      </c>
      <c r="I52" s="15">
        <v>10</v>
      </c>
      <c r="J52" s="15">
        <v>10</v>
      </c>
      <c r="K52" s="15">
        <v>10</v>
      </c>
      <c r="L52" s="15"/>
      <c r="M52" s="15">
        <v>10</v>
      </c>
      <c r="N52" s="15">
        <v>10</v>
      </c>
      <c r="O52" s="15">
        <v>10</v>
      </c>
      <c r="P52" s="15">
        <v>10</v>
      </c>
      <c r="Q52" s="15">
        <v>20</v>
      </c>
      <c r="R52" s="15"/>
      <c r="S52" s="15">
        <v>5</v>
      </c>
      <c r="T52" s="15">
        <v>10</v>
      </c>
      <c r="U52" s="15">
        <v>12</v>
      </c>
      <c r="V52" s="66">
        <f t="shared" si="1"/>
        <v>130</v>
      </c>
      <c r="W52" s="18">
        <v>257.07</v>
      </c>
      <c r="X52" s="18">
        <f>W52*V52</f>
        <v>33419.1</v>
      </c>
      <c r="Y52" s="64">
        <f>X52</f>
        <v>33419.1</v>
      </c>
    </row>
    <row r="53" spans="1:25" ht="15" customHeight="1" x14ac:dyDescent="0.25">
      <c r="A53" s="27">
        <v>10</v>
      </c>
      <c r="B53" s="20">
        <v>51</v>
      </c>
      <c r="C53" s="21" t="s">
        <v>117</v>
      </c>
      <c r="D53" s="22">
        <v>5616</v>
      </c>
      <c r="E53" s="21" t="s">
        <v>48</v>
      </c>
      <c r="F53" s="27" t="s">
        <v>49</v>
      </c>
      <c r="G53" s="24" t="s">
        <v>2</v>
      </c>
      <c r="H53" s="25">
        <v>60</v>
      </c>
      <c r="I53" s="25"/>
      <c r="J53" s="25"/>
      <c r="K53" s="25"/>
      <c r="L53" s="25"/>
      <c r="M53" s="25"/>
      <c r="N53" s="25"/>
      <c r="O53" s="25">
        <v>5</v>
      </c>
      <c r="P53" s="25">
        <v>6</v>
      </c>
      <c r="Q53" s="25"/>
      <c r="R53" s="25"/>
      <c r="S53" s="25"/>
      <c r="T53" s="25">
        <v>6</v>
      </c>
      <c r="U53" s="25">
        <v>4</v>
      </c>
      <c r="V53" s="67">
        <f t="shared" si="1"/>
        <v>81</v>
      </c>
      <c r="W53" s="26">
        <v>311.67</v>
      </c>
      <c r="X53" s="26">
        <f>W53*V53</f>
        <v>25245.27</v>
      </c>
      <c r="Y53" s="63">
        <f>X53</f>
        <v>25245.27</v>
      </c>
    </row>
    <row r="54" spans="1:25" ht="15" customHeight="1" x14ac:dyDescent="0.25">
      <c r="A54" s="48">
        <v>11</v>
      </c>
      <c r="B54" s="9">
        <v>52</v>
      </c>
      <c r="C54" s="11" t="s">
        <v>118</v>
      </c>
      <c r="D54" s="44">
        <v>1001</v>
      </c>
      <c r="E54" s="11" t="s">
        <v>57</v>
      </c>
      <c r="F54" s="46" t="s">
        <v>59</v>
      </c>
      <c r="G54" s="14" t="s">
        <v>2</v>
      </c>
      <c r="H54" s="15">
        <v>12</v>
      </c>
      <c r="I54" s="15">
        <v>20</v>
      </c>
      <c r="J54" s="15"/>
      <c r="K54" s="15">
        <v>10</v>
      </c>
      <c r="L54" s="15"/>
      <c r="M54" s="15">
        <v>10</v>
      </c>
      <c r="N54" s="15">
        <v>20</v>
      </c>
      <c r="O54" s="15"/>
      <c r="P54" s="15">
        <v>15</v>
      </c>
      <c r="Q54" s="15">
        <v>10</v>
      </c>
      <c r="R54" s="15"/>
      <c r="S54" s="15"/>
      <c r="T54" s="15">
        <v>5</v>
      </c>
      <c r="U54" s="15"/>
      <c r="V54" s="66">
        <f t="shared" si="1"/>
        <v>102</v>
      </c>
      <c r="W54" s="18">
        <v>80.599999999999994</v>
      </c>
      <c r="X54" s="18">
        <f>W54*V54</f>
        <v>8221.1999999999989</v>
      </c>
      <c r="Y54" s="61">
        <f>SUM(X54:X58)</f>
        <v>43566.39</v>
      </c>
    </row>
    <row r="55" spans="1:25" ht="15" customHeight="1" x14ac:dyDescent="0.25">
      <c r="A55" s="48"/>
      <c r="B55" s="9">
        <v>53</v>
      </c>
      <c r="C55" s="11" t="s">
        <v>119</v>
      </c>
      <c r="D55" s="44">
        <v>1004</v>
      </c>
      <c r="E55" s="11" t="s">
        <v>58</v>
      </c>
      <c r="F55" s="46" t="s">
        <v>69</v>
      </c>
      <c r="G55" s="14" t="s">
        <v>2</v>
      </c>
      <c r="H55" s="15">
        <v>3</v>
      </c>
      <c r="I55" s="15">
        <v>1</v>
      </c>
      <c r="J55" s="15"/>
      <c r="K55" s="15">
        <v>1</v>
      </c>
      <c r="L55" s="15">
        <v>1</v>
      </c>
      <c r="M55" s="15">
        <v>1</v>
      </c>
      <c r="N55" s="15">
        <v>2</v>
      </c>
      <c r="O55" s="15">
        <v>3</v>
      </c>
      <c r="P55" s="15">
        <v>1</v>
      </c>
      <c r="Q55" s="15">
        <v>1</v>
      </c>
      <c r="R55" s="15">
        <v>1</v>
      </c>
      <c r="S55" s="15">
        <v>1</v>
      </c>
      <c r="T55" s="15">
        <v>1</v>
      </c>
      <c r="U55" s="15">
        <v>1</v>
      </c>
      <c r="V55" s="66">
        <f t="shared" si="1"/>
        <v>18</v>
      </c>
      <c r="W55" s="18">
        <v>526.42999999999995</v>
      </c>
      <c r="X55" s="18">
        <f>W55*V55</f>
        <v>9475.74</v>
      </c>
      <c r="Y55" s="61"/>
    </row>
    <row r="56" spans="1:25" ht="15" customHeight="1" x14ac:dyDescent="0.25">
      <c r="A56" s="48"/>
      <c r="B56" s="9">
        <v>54</v>
      </c>
      <c r="C56" s="11" t="s">
        <v>120</v>
      </c>
      <c r="D56" s="44">
        <v>1001</v>
      </c>
      <c r="E56" s="11" t="s">
        <v>57</v>
      </c>
      <c r="F56" s="46" t="s">
        <v>59</v>
      </c>
      <c r="G56" s="14" t="s">
        <v>2</v>
      </c>
      <c r="H56" s="15">
        <v>8</v>
      </c>
      <c r="I56" s="15">
        <v>4</v>
      </c>
      <c r="J56" s="15"/>
      <c r="K56" s="15">
        <v>4</v>
      </c>
      <c r="L56" s="15">
        <v>4</v>
      </c>
      <c r="M56" s="15">
        <v>4</v>
      </c>
      <c r="N56" s="15">
        <v>20</v>
      </c>
      <c r="O56" s="15">
        <v>20</v>
      </c>
      <c r="P56" s="15">
        <v>8</v>
      </c>
      <c r="Q56" s="15">
        <v>5</v>
      </c>
      <c r="R56" s="15">
        <v>6</v>
      </c>
      <c r="S56" s="15">
        <v>4</v>
      </c>
      <c r="T56" s="15">
        <v>4</v>
      </c>
      <c r="U56" s="15">
        <v>4</v>
      </c>
      <c r="V56" s="66">
        <f t="shared" si="1"/>
        <v>95</v>
      </c>
      <c r="W56" s="18">
        <v>97.4</v>
      </c>
      <c r="X56" s="18">
        <f>W56*V56</f>
        <v>9253</v>
      </c>
      <c r="Y56" s="61"/>
    </row>
    <row r="57" spans="1:25" ht="15" customHeight="1" x14ac:dyDescent="0.25">
      <c r="A57" s="48"/>
      <c r="B57" s="9">
        <v>55</v>
      </c>
      <c r="C57" s="11" t="s">
        <v>24</v>
      </c>
      <c r="D57" s="44">
        <v>1001</v>
      </c>
      <c r="E57" s="11" t="s">
        <v>57</v>
      </c>
      <c r="F57" s="46" t="s">
        <v>59</v>
      </c>
      <c r="G57" s="14" t="s">
        <v>2</v>
      </c>
      <c r="H57" s="15">
        <v>4</v>
      </c>
      <c r="I57" s="15">
        <v>4</v>
      </c>
      <c r="J57" s="15"/>
      <c r="K57" s="15">
        <v>4</v>
      </c>
      <c r="L57" s="15">
        <v>4</v>
      </c>
      <c r="M57" s="15">
        <v>4</v>
      </c>
      <c r="N57" s="15">
        <v>10</v>
      </c>
      <c r="O57" s="15">
        <v>20</v>
      </c>
      <c r="P57" s="15">
        <v>4</v>
      </c>
      <c r="Q57" s="15">
        <v>5</v>
      </c>
      <c r="R57" s="15"/>
      <c r="S57" s="15">
        <v>4</v>
      </c>
      <c r="T57" s="15">
        <v>4</v>
      </c>
      <c r="U57" s="15">
        <v>4</v>
      </c>
      <c r="V57" s="66">
        <f t="shared" si="1"/>
        <v>71</v>
      </c>
      <c r="W57" s="18">
        <v>131.19999999999999</v>
      </c>
      <c r="X57" s="18">
        <f>W57*V57</f>
        <v>9315.1999999999989</v>
      </c>
      <c r="Y57" s="61"/>
    </row>
    <row r="58" spans="1:25" ht="15" customHeight="1" x14ac:dyDescent="0.25">
      <c r="A58" s="48"/>
      <c r="B58" s="9">
        <v>56</v>
      </c>
      <c r="C58" s="11" t="s">
        <v>25</v>
      </c>
      <c r="D58" s="44">
        <v>1001</v>
      </c>
      <c r="E58" s="11" t="s">
        <v>57</v>
      </c>
      <c r="F58" s="46" t="s">
        <v>59</v>
      </c>
      <c r="G58" s="14" t="s">
        <v>2</v>
      </c>
      <c r="H58" s="15">
        <v>12</v>
      </c>
      <c r="I58" s="15">
        <v>4</v>
      </c>
      <c r="J58" s="15"/>
      <c r="K58" s="15">
        <v>4</v>
      </c>
      <c r="L58" s="15">
        <v>4</v>
      </c>
      <c r="M58" s="15">
        <v>4</v>
      </c>
      <c r="N58" s="15">
        <v>4</v>
      </c>
      <c r="O58" s="15">
        <v>10</v>
      </c>
      <c r="P58" s="15">
        <v>12</v>
      </c>
      <c r="Q58" s="15">
        <v>5</v>
      </c>
      <c r="R58" s="15">
        <v>4</v>
      </c>
      <c r="S58" s="15">
        <v>4</v>
      </c>
      <c r="T58" s="15">
        <v>4</v>
      </c>
      <c r="U58" s="15">
        <v>4</v>
      </c>
      <c r="V58" s="66">
        <f t="shared" si="1"/>
        <v>75</v>
      </c>
      <c r="W58" s="18">
        <v>97.35</v>
      </c>
      <c r="X58" s="18">
        <f>W58*V58</f>
        <v>7301.25</v>
      </c>
      <c r="Y58" s="61"/>
    </row>
    <row r="59" spans="1:25" ht="15" customHeight="1" x14ac:dyDescent="0.25">
      <c r="A59" s="56">
        <v>12</v>
      </c>
      <c r="B59" s="20">
        <v>57</v>
      </c>
      <c r="C59" s="21" t="s">
        <v>121</v>
      </c>
      <c r="D59" s="22">
        <v>5410</v>
      </c>
      <c r="E59" s="21" t="s">
        <v>60</v>
      </c>
      <c r="F59" s="23" t="s">
        <v>49</v>
      </c>
      <c r="G59" s="24" t="s">
        <v>2</v>
      </c>
      <c r="H59" s="25">
        <v>50</v>
      </c>
      <c r="I59" s="25">
        <v>20</v>
      </c>
      <c r="J59" s="25"/>
      <c r="K59" s="25">
        <v>2</v>
      </c>
      <c r="L59" s="25"/>
      <c r="M59" s="25">
        <v>50</v>
      </c>
      <c r="N59" s="25"/>
      <c r="O59" s="25">
        <v>20</v>
      </c>
      <c r="P59" s="25">
        <v>30</v>
      </c>
      <c r="Q59" s="25">
        <v>15</v>
      </c>
      <c r="R59" s="25">
        <v>10</v>
      </c>
      <c r="S59" s="25"/>
      <c r="T59" s="25">
        <v>30</v>
      </c>
      <c r="U59" s="25">
        <v>4</v>
      </c>
      <c r="V59" s="67">
        <f t="shared" si="1"/>
        <v>231</v>
      </c>
      <c r="W59" s="26">
        <v>16.54</v>
      </c>
      <c r="X59" s="26">
        <f>W59*V59</f>
        <v>3820.74</v>
      </c>
      <c r="Y59" s="62">
        <f>SUM(X59:X62)</f>
        <v>26517.52</v>
      </c>
    </row>
    <row r="60" spans="1:25" ht="15" customHeight="1" x14ac:dyDescent="0.25">
      <c r="A60" s="56"/>
      <c r="B60" s="20">
        <v>58</v>
      </c>
      <c r="C60" s="21" t="s">
        <v>122</v>
      </c>
      <c r="D60" s="22"/>
      <c r="E60" s="21" t="s">
        <v>61</v>
      </c>
      <c r="F60" s="23" t="s">
        <v>29</v>
      </c>
      <c r="G60" s="24" t="s">
        <v>2</v>
      </c>
      <c r="H60" s="25"/>
      <c r="I60" s="25">
        <v>2</v>
      </c>
      <c r="J60" s="25"/>
      <c r="K60" s="25">
        <v>1</v>
      </c>
      <c r="L60" s="25"/>
      <c r="M60" s="25">
        <v>1</v>
      </c>
      <c r="N60" s="25">
        <v>2</v>
      </c>
      <c r="O60" s="25">
        <v>4</v>
      </c>
      <c r="P60" s="25">
        <v>6</v>
      </c>
      <c r="Q60" s="25"/>
      <c r="R60" s="25"/>
      <c r="S60" s="25"/>
      <c r="T60" s="25">
        <v>2</v>
      </c>
      <c r="U60" s="25">
        <v>1</v>
      </c>
      <c r="V60" s="67">
        <f t="shared" si="1"/>
        <v>19</v>
      </c>
      <c r="W60" s="26">
        <v>396.82</v>
      </c>
      <c r="X60" s="26">
        <f>W60*V60</f>
        <v>7539.58</v>
      </c>
      <c r="Y60" s="62"/>
    </row>
    <row r="61" spans="1:25" x14ac:dyDescent="0.25">
      <c r="A61" s="56"/>
      <c r="B61" s="20">
        <v>59</v>
      </c>
      <c r="C61" s="21" t="s">
        <v>123</v>
      </c>
      <c r="D61" s="22">
        <v>5616</v>
      </c>
      <c r="E61" s="21" t="s">
        <v>48</v>
      </c>
      <c r="F61" s="27" t="s">
        <v>49</v>
      </c>
      <c r="G61" s="24" t="s">
        <v>23</v>
      </c>
      <c r="H61" s="25">
        <v>20</v>
      </c>
      <c r="I61" s="25">
        <v>1</v>
      </c>
      <c r="J61" s="25"/>
      <c r="K61" s="25"/>
      <c r="L61" s="25"/>
      <c r="M61" s="25">
        <v>5</v>
      </c>
      <c r="N61" s="25"/>
      <c r="O61" s="25"/>
      <c r="P61" s="25"/>
      <c r="Q61" s="25"/>
      <c r="R61" s="25"/>
      <c r="S61" s="25"/>
      <c r="T61" s="25">
        <v>5</v>
      </c>
      <c r="U61" s="25">
        <v>20</v>
      </c>
      <c r="V61" s="67">
        <f t="shared" si="1"/>
        <v>51</v>
      </c>
      <c r="W61" s="26">
        <v>63.68</v>
      </c>
      <c r="X61" s="26">
        <f>W61*V61</f>
        <v>3247.68</v>
      </c>
      <c r="Y61" s="62"/>
    </row>
    <row r="62" spans="1:25" x14ac:dyDescent="0.25">
      <c r="A62" s="56"/>
      <c r="B62" s="20">
        <v>60</v>
      </c>
      <c r="C62" s="21" t="s">
        <v>124</v>
      </c>
      <c r="D62" s="22">
        <v>5616</v>
      </c>
      <c r="E62" s="21" t="s">
        <v>48</v>
      </c>
      <c r="F62" s="27" t="s">
        <v>49</v>
      </c>
      <c r="G62" s="24" t="s">
        <v>23</v>
      </c>
      <c r="H62" s="25">
        <v>20</v>
      </c>
      <c r="I62" s="25">
        <v>1</v>
      </c>
      <c r="J62" s="25"/>
      <c r="K62" s="25"/>
      <c r="L62" s="25"/>
      <c r="M62" s="25">
        <v>5</v>
      </c>
      <c r="N62" s="25"/>
      <c r="O62" s="25"/>
      <c r="P62" s="25"/>
      <c r="Q62" s="25"/>
      <c r="R62" s="25"/>
      <c r="S62" s="25"/>
      <c r="T62" s="25">
        <v>5</v>
      </c>
      <c r="U62" s="25">
        <v>20</v>
      </c>
      <c r="V62" s="67">
        <f t="shared" si="1"/>
        <v>51</v>
      </c>
      <c r="W62" s="26">
        <v>233.52</v>
      </c>
      <c r="X62" s="26">
        <f>W62*V62</f>
        <v>11909.52</v>
      </c>
      <c r="Y62" s="62"/>
    </row>
    <row r="63" spans="1:25" x14ac:dyDescent="0.25">
      <c r="A63" s="10">
        <v>13</v>
      </c>
      <c r="B63" s="9">
        <v>61</v>
      </c>
      <c r="C63" s="11" t="s">
        <v>125</v>
      </c>
      <c r="D63" s="44">
        <v>5616</v>
      </c>
      <c r="E63" s="11" t="s">
        <v>62</v>
      </c>
      <c r="F63" s="46" t="s">
        <v>49</v>
      </c>
      <c r="G63" s="14" t="s">
        <v>2</v>
      </c>
      <c r="H63" s="15">
        <v>4</v>
      </c>
      <c r="I63" s="15"/>
      <c r="J63" s="15"/>
      <c r="K63" s="15"/>
      <c r="L63" s="15"/>
      <c r="M63" s="15"/>
      <c r="N63" s="15"/>
      <c r="O63" s="15">
        <v>4</v>
      </c>
      <c r="P63" s="15"/>
      <c r="Q63" s="15"/>
      <c r="R63" s="15"/>
      <c r="S63" s="15"/>
      <c r="T63" s="15">
        <v>2</v>
      </c>
      <c r="U63" s="15"/>
      <c r="V63" s="66">
        <f t="shared" si="1"/>
        <v>10</v>
      </c>
      <c r="W63" s="18">
        <v>216.59</v>
      </c>
      <c r="X63" s="18">
        <f>W63*V63</f>
        <v>2165.9</v>
      </c>
      <c r="Y63" s="61">
        <f>SUM(X63:X65)</f>
        <v>8890.7999999999993</v>
      </c>
    </row>
    <row r="64" spans="1:25" x14ac:dyDescent="0.25">
      <c r="A64" s="10"/>
      <c r="B64" s="9">
        <v>62</v>
      </c>
      <c r="C64" s="11" t="s">
        <v>126</v>
      </c>
      <c r="D64" s="44">
        <v>5616</v>
      </c>
      <c r="E64" s="11" t="s">
        <v>62</v>
      </c>
      <c r="F64" s="46" t="s">
        <v>49</v>
      </c>
      <c r="G64" s="14" t="s">
        <v>2</v>
      </c>
      <c r="H64" s="15">
        <v>4</v>
      </c>
      <c r="I64" s="15"/>
      <c r="J64" s="15"/>
      <c r="K64" s="15">
        <v>2</v>
      </c>
      <c r="L64" s="15"/>
      <c r="M64" s="15"/>
      <c r="N64" s="15">
        <v>5</v>
      </c>
      <c r="O64" s="15">
        <v>4</v>
      </c>
      <c r="P64" s="15">
        <v>2</v>
      </c>
      <c r="Q64" s="15">
        <v>2</v>
      </c>
      <c r="R64" s="15"/>
      <c r="S64" s="15"/>
      <c r="T64" s="15">
        <v>2</v>
      </c>
      <c r="U64" s="15"/>
      <c r="V64" s="66">
        <f t="shared" si="1"/>
        <v>21</v>
      </c>
      <c r="W64" s="18">
        <v>183.64</v>
      </c>
      <c r="X64" s="18">
        <f>W64*V64</f>
        <v>3856.4399999999996</v>
      </c>
      <c r="Y64" s="61"/>
    </row>
    <row r="65" spans="1:25" x14ac:dyDescent="0.25">
      <c r="A65" s="10"/>
      <c r="B65" s="9">
        <v>63</v>
      </c>
      <c r="C65" s="49" t="s">
        <v>26</v>
      </c>
      <c r="D65" s="44">
        <v>1305</v>
      </c>
      <c r="E65" s="43" t="s">
        <v>55</v>
      </c>
      <c r="F65" s="45" t="s">
        <v>29</v>
      </c>
      <c r="G65" s="14" t="s">
        <v>2</v>
      </c>
      <c r="H65" s="15">
        <v>1</v>
      </c>
      <c r="I65" s="15">
        <v>2</v>
      </c>
      <c r="J65" s="15">
        <v>1</v>
      </c>
      <c r="K65" s="15">
        <v>1</v>
      </c>
      <c r="L65" s="15"/>
      <c r="M65" s="15">
        <v>1</v>
      </c>
      <c r="N65" s="15">
        <v>1</v>
      </c>
      <c r="O65" s="15">
        <v>2</v>
      </c>
      <c r="P65" s="15">
        <v>1</v>
      </c>
      <c r="Q65" s="15">
        <v>1</v>
      </c>
      <c r="R65" s="15"/>
      <c r="S65" s="15">
        <v>1</v>
      </c>
      <c r="T65" s="15">
        <v>1</v>
      </c>
      <c r="U65" s="15">
        <v>1</v>
      </c>
      <c r="V65" s="66">
        <f t="shared" si="1"/>
        <v>14</v>
      </c>
      <c r="W65" s="18">
        <v>204.89</v>
      </c>
      <c r="X65" s="18">
        <f>W65*V65</f>
        <v>2868.46</v>
      </c>
      <c r="Y65" s="61"/>
    </row>
    <row r="66" spans="1:25" ht="15" customHeight="1" x14ac:dyDescent="0.25">
      <c r="A66" s="57">
        <v>14</v>
      </c>
      <c r="B66" s="58">
        <v>64</v>
      </c>
      <c r="C66" s="59" t="s">
        <v>127</v>
      </c>
      <c r="D66" s="22">
        <v>4102</v>
      </c>
      <c r="E66" s="20" t="s">
        <v>42</v>
      </c>
      <c r="F66" s="20" t="s">
        <v>43</v>
      </c>
      <c r="G66" s="24" t="s">
        <v>2</v>
      </c>
      <c r="H66" s="25">
        <v>2</v>
      </c>
      <c r="I66" s="25"/>
      <c r="J66" s="25"/>
      <c r="K66" s="25"/>
      <c r="L66" s="25"/>
      <c r="M66" s="25">
        <v>4</v>
      </c>
      <c r="N66" s="25">
        <v>2</v>
      </c>
      <c r="O66" s="25"/>
      <c r="P66" s="25">
        <v>8</v>
      </c>
      <c r="Q66" s="25">
        <v>10</v>
      </c>
      <c r="R66" s="25"/>
      <c r="S66" s="25">
        <v>4</v>
      </c>
      <c r="T66" s="25">
        <v>2</v>
      </c>
      <c r="U66" s="25"/>
      <c r="V66" s="67">
        <f t="shared" si="1"/>
        <v>32</v>
      </c>
      <c r="W66" s="26">
        <v>839.67</v>
      </c>
      <c r="X66" s="26">
        <f>W66*V66</f>
        <v>26869.439999999999</v>
      </c>
      <c r="Y66" s="63">
        <f>X66</f>
        <v>26869.439999999999</v>
      </c>
    </row>
    <row r="67" spans="1:25" x14ac:dyDescent="0.25">
      <c r="A67" s="5">
        <v>15</v>
      </c>
      <c r="B67" s="8">
        <v>65</v>
      </c>
      <c r="C67" s="6" t="s">
        <v>128</v>
      </c>
      <c r="D67" s="44">
        <v>5410</v>
      </c>
      <c r="E67" s="6" t="s">
        <v>66</v>
      </c>
      <c r="F67" s="7" t="s">
        <v>49</v>
      </c>
      <c r="G67" s="14" t="s">
        <v>2</v>
      </c>
      <c r="H67" s="15">
        <v>4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66">
        <f t="shared" ref="V67" si="2">SUM(H67:U67)</f>
        <v>4</v>
      </c>
      <c r="W67" s="18">
        <v>1044.08</v>
      </c>
      <c r="X67" s="18">
        <f>W67*V67</f>
        <v>4176.32</v>
      </c>
      <c r="Y67" s="64">
        <f>X67</f>
        <v>4176.32</v>
      </c>
    </row>
    <row r="68" spans="1:25" ht="15.75" x14ac:dyDescent="0.25">
      <c r="A68" s="16"/>
      <c r="B68" s="16"/>
      <c r="C68" s="16"/>
      <c r="D68" s="50"/>
      <c r="E68" s="16"/>
      <c r="F68" s="51"/>
      <c r="G68" s="16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X68" s="60" t="s">
        <v>134</v>
      </c>
      <c r="Y68" s="60">
        <f>SUM(Y3:Y67)</f>
        <v>1711095.1999999997</v>
      </c>
    </row>
  </sheetData>
  <mergeCells count="17">
    <mergeCell ref="Y46:Y48"/>
    <mergeCell ref="Y54:Y58"/>
    <mergeCell ref="Y59:Y62"/>
    <mergeCell ref="Y63:Y65"/>
    <mergeCell ref="A1:Y1"/>
    <mergeCell ref="Y3:Y19"/>
    <mergeCell ref="Y20:Y29"/>
    <mergeCell ref="Y30:Y37"/>
    <mergeCell ref="Y38:Y45"/>
    <mergeCell ref="A54:A58"/>
    <mergeCell ref="A59:A62"/>
    <mergeCell ref="A63:A65"/>
    <mergeCell ref="A3:A19"/>
    <mergeCell ref="A20:A29"/>
    <mergeCell ref="A30:A37"/>
    <mergeCell ref="A38:A45"/>
    <mergeCell ref="A46:A48"/>
  </mergeCells>
  <phoneticPr fontId="1" type="noConversion"/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Roman,Regular"&amp;12&amp;A</oddHeader>
    <oddFooter>&amp;C&amp;"Times New Roman,Regular"&amp;12Página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PE 0936.2023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AUGUSTINHO VALMOR CATTO</dc:creator>
  <dc:description/>
  <cp:lastModifiedBy>Érico Kretzer Júnior</cp:lastModifiedBy>
  <cp:revision>44</cp:revision>
  <cp:lastPrinted>2023-05-31T19:15:08Z</cp:lastPrinted>
  <dcterms:created xsi:type="dcterms:W3CDTF">2022-12-20T16:41:30Z</dcterms:created>
  <dcterms:modified xsi:type="dcterms:W3CDTF">2023-06-20T18:37:26Z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0x010100FED051DBEC4DF04DBA6A17EECA7B121A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ProgId">
    <vt:lpwstr>Excel.Sheet</vt:lpwstr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